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2693946eb2e92ce/Desktop/"/>
    </mc:Choice>
  </mc:AlternateContent>
  <xr:revisionPtr revIDLastSave="12" documentId="13_ncr:1_{53C6652B-85F7-4EAF-8A2B-E5E761981726}" xr6:coauthVersionLast="47" xr6:coauthVersionMax="47" xr10:uidLastSave="{B1FF53E7-BF93-40C3-936B-20358E8776B6}"/>
  <bookViews>
    <workbookView xWindow="-108" yWindow="-108" windowWidth="23256" windowHeight="12456" xr2:uid="{2AA9D478-92C1-4578-A497-1BB0B888B553}"/>
  </bookViews>
  <sheets>
    <sheet name="Výsledky 5km " sheetId="65" r:id="rId1"/>
    <sheet name="Kategorie" sheetId="69" r:id="rId2"/>
    <sheet name="Deti 500 m" sheetId="62" r:id="rId3"/>
  </sheets>
  <definedNames>
    <definedName name="_xlnm._FilterDatabase" localSheetId="2" hidden="1">'Deti 500 m'!$A$28:$H$33</definedName>
  </definedNames>
  <calcPr calcId="191029"/>
</workbook>
</file>

<file path=xl/calcChain.xml><?xml version="1.0" encoding="utf-8"?>
<calcChain xmlns="http://schemas.openxmlformats.org/spreadsheetml/2006/main">
  <c r="H33" i="62" l="1"/>
  <c r="I42" i="69"/>
  <c r="I41" i="69"/>
  <c r="I37" i="69"/>
  <c r="I22" i="69"/>
  <c r="I29" i="69"/>
  <c r="I59" i="69"/>
  <c r="I70" i="69"/>
  <c r="I58" i="69"/>
  <c r="I68" i="69"/>
  <c r="I67" i="69"/>
  <c r="I66" i="69"/>
  <c r="I49" i="69"/>
  <c r="I57" i="69"/>
  <c r="I56" i="69"/>
  <c r="I65" i="69"/>
  <c r="I28" i="69"/>
  <c r="I55" i="69"/>
  <c r="I27" i="69"/>
  <c r="I54" i="69"/>
  <c r="I21" i="69"/>
  <c r="I35" i="69"/>
  <c r="I40" i="69"/>
  <c r="I20" i="69"/>
  <c r="I47" i="69"/>
  <c r="I64" i="69"/>
  <c r="I63" i="69"/>
  <c r="I53" i="69"/>
  <c r="I52" i="69"/>
  <c r="I19" i="69"/>
  <c r="I18" i="69"/>
  <c r="I51" i="69"/>
  <c r="I34" i="69"/>
  <c r="I26" i="69"/>
  <c r="I17" i="69"/>
  <c r="I16" i="69"/>
  <c r="I62" i="69"/>
  <c r="I33" i="69"/>
  <c r="I15" i="69"/>
  <c r="I39" i="69"/>
  <c r="I61" i="69"/>
  <c r="I46" i="69"/>
  <c r="I45" i="69"/>
  <c r="I44" i="69"/>
  <c r="I32" i="69"/>
  <c r="I14" i="69"/>
  <c r="I13" i="69"/>
  <c r="I31" i="69"/>
  <c r="I11" i="69"/>
  <c r="I10" i="69"/>
  <c r="I9" i="69"/>
  <c r="I25" i="69"/>
  <c r="I8" i="69"/>
  <c r="I24" i="69"/>
  <c r="H29" i="62"/>
  <c r="H32" i="62"/>
  <c r="H31" i="62"/>
  <c r="H30" i="62"/>
  <c r="H15" i="62"/>
  <c r="H19" i="62"/>
  <c r="H12" i="62"/>
  <c r="H11" i="62"/>
  <c r="H9" i="62"/>
  <c r="H8" i="62"/>
  <c r="H10" i="62"/>
  <c r="H23" i="62"/>
  <c r="I23" i="65"/>
  <c r="I24" i="65"/>
  <c r="I16" i="65"/>
  <c r="I22" i="65"/>
  <c r="I44" i="65"/>
  <c r="I34" i="65"/>
  <c r="I26" i="65"/>
  <c r="I47" i="65"/>
  <c r="I30" i="65"/>
  <c r="I10" i="65"/>
  <c r="I55" i="65"/>
  <c r="I29" i="65"/>
  <c r="I43" i="65"/>
  <c r="I60" i="65"/>
  <c r="I11" i="65"/>
  <c r="I25" i="65"/>
  <c r="I35" i="65"/>
  <c r="I54" i="65"/>
  <c r="I56" i="65"/>
  <c r="I41" i="65"/>
  <c r="I45" i="65"/>
  <c r="I27" i="65"/>
  <c r="I58" i="65"/>
  <c r="I48" i="65"/>
  <c r="I46" i="65"/>
  <c r="I7" i="65"/>
  <c r="I9" i="65"/>
  <c r="I40" i="65"/>
  <c r="I51" i="65"/>
  <c r="I21" i="65"/>
  <c r="I19" i="65"/>
  <c r="I53" i="65"/>
  <c r="I57" i="65"/>
  <c r="I42" i="65"/>
  <c r="I8" i="65"/>
  <c r="I52" i="65"/>
  <c r="I36" i="65"/>
  <c r="I20" i="65"/>
  <c r="I17" i="65"/>
  <c r="I13" i="65"/>
  <c r="I61" i="65"/>
  <c r="I18" i="65"/>
  <c r="I15" i="65"/>
  <c r="I28" i="65"/>
  <c r="I31" i="65"/>
  <c r="I37" i="65"/>
  <c r="I49" i="65"/>
  <c r="I50" i="65"/>
  <c r="I59" i="65"/>
  <c r="I33" i="65"/>
  <c r="I39" i="65"/>
  <c r="I12" i="65"/>
  <c r="I32" i="65"/>
  <c r="H26" i="62"/>
  <c r="H22" i="62"/>
  <c r="H24" i="62"/>
  <c r="H18" i="62"/>
  <c r="H16" i="62"/>
  <c r="H25" i="62"/>
  <c r="H17" i="62"/>
  <c r="J31" i="69" l="1"/>
  <c r="J48" i="69"/>
  <c r="J12" i="69"/>
  <c r="J45" i="69"/>
  <c r="J25" i="69"/>
  <c r="J17" i="69"/>
  <c r="J26" i="69"/>
  <c r="J64" i="69"/>
  <c r="J61" i="69"/>
  <c r="J34" i="69"/>
  <c r="J47" i="69"/>
  <c r="J55" i="69"/>
  <c r="J8" i="69"/>
  <c r="J39" i="69"/>
  <c r="J51" i="69"/>
  <c r="J28" i="69"/>
  <c r="J58" i="69"/>
  <c r="J13" i="69"/>
  <c r="J15" i="69"/>
  <c r="J18" i="69"/>
  <c r="J20" i="69"/>
  <c r="J65" i="69"/>
  <c r="J70" i="69"/>
  <c r="J14" i="69"/>
  <c r="J33" i="69"/>
  <c r="J19" i="69"/>
  <c r="J40" i="69"/>
  <c r="J56" i="69"/>
  <c r="J59" i="69"/>
  <c r="J11" i="69"/>
  <c r="J32" i="69"/>
  <c r="J62" i="69"/>
  <c r="J52" i="69"/>
  <c r="J35" i="69"/>
  <c r="J57" i="69"/>
  <c r="J29" i="69"/>
  <c r="J10" i="69"/>
  <c r="J44" i="69"/>
  <c r="J16" i="69"/>
  <c r="J53" i="69"/>
  <c r="J21" i="69"/>
  <c r="J49" i="69"/>
  <c r="J22" i="69"/>
  <c r="J63" i="69"/>
  <c r="J54" i="69"/>
  <c r="J66" i="69"/>
  <c r="J37" i="69"/>
  <c r="J24" i="69"/>
  <c r="J27" i="69"/>
  <c r="J67" i="69"/>
  <c r="J41" i="69"/>
  <c r="J46" i="69"/>
  <c r="J68" i="69"/>
  <c r="J42" i="69"/>
  <c r="J9" i="69"/>
  <c r="J32" i="65"/>
  <c r="J10" i="65"/>
  <c r="J22" i="65"/>
  <c r="J24" i="65"/>
  <c r="J47" i="65"/>
  <c r="J16" i="65"/>
  <c r="J60" i="65"/>
  <c r="J26" i="65"/>
  <c r="J55" i="65"/>
  <c r="J38" i="65"/>
  <c r="J43" i="65"/>
  <c r="J34" i="65"/>
  <c r="J29" i="65"/>
  <c r="J23" i="65"/>
  <c r="J30" i="65"/>
  <c r="J44" i="65"/>
  <c r="J37" i="65"/>
  <c r="J20" i="65"/>
  <c r="J31" i="65"/>
  <c r="J19" i="65"/>
  <c r="J8" i="65"/>
  <c r="J14" i="65"/>
  <c r="J36" i="65"/>
  <c r="J18" i="65"/>
  <c r="J51" i="65"/>
  <c r="J59" i="65"/>
  <c r="J61" i="65"/>
  <c r="J13" i="65"/>
  <c r="J42" i="65"/>
  <c r="J40" i="65"/>
  <c r="J9" i="65"/>
  <c r="J53" i="65"/>
  <c r="J46" i="65"/>
  <c r="J25" i="65"/>
  <c r="J21" i="65"/>
  <c r="J58" i="65"/>
  <c r="J11" i="65"/>
  <c r="J27" i="65"/>
  <c r="J52" i="65"/>
  <c r="J45" i="65"/>
  <c r="J50" i="65"/>
  <c r="J15" i="65"/>
  <c r="J56" i="65"/>
  <c r="J39" i="65"/>
  <c r="J49" i="65"/>
  <c r="J54" i="65"/>
  <c r="J33" i="65"/>
  <c r="J35" i="65"/>
  <c r="J48" i="65"/>
  <c r="J12" i="65"/>
  <c r="J28" i="65"/>
  <c r="J17" i="65"/>
  <c r="J57" i="65"/>
  <c r="J7" i="65"/>
  <c r="J41" i="65"/>
</calcChain>
</file>

<file path=xl/sharedStrings.xml><?xml version="1.0" encoding="utf-8"?>
<sst xmlns="http://schemas.openxmlformats.org/spreadsheetml/2006/main" count="843" uniqueCount="232">
  <si>
    <t>Meno</t>
  </si>
  <si>
    <t>Oddiel</t>
  </si>
  <si>
    <t>Čas</t>
  </si>
  <si>
    <t>KAT</t>
  </si>
  <si>
    <t>Por.čís.</t>
  </si>
  <si>
    <t>Por. v kat.</t>
  </si>
  <si>
    <t>Rok nar.</t>
  </si>
  <si>
    <t>Štart. čís.</t>
  </si>
  <si>
    <t>Priezvisko</t>
  </si>
  <si>
    <t>štát</t>
  </si>
  <si>
    <t>SVK</t>
  </si>
  <si>
    <t>.</t>
  </si>
  <si>
    <t>Výsledky spracovala: Bucová Anna</t>
  </si>
  <si>
    <t>Št.č.</t>
  </si>
  <si>
    <t>F</t>
  </si>
  <si>
    <t>Košice</t>
  </si>
  <si>
    <t>M</t>
  </si>
  <si>
    <t>Martin</t>
  </si>
  <si>
    <t>Erik</t>
  </si>
  <si>
    <t>Michal</t>
  </si>
  <si>
    <t>Richard</t>
  </si>
  <si>
    <t>Peter</t>
  </si>
  <si>
    <t>Štefan</t>
  </si>
  <si>
    <t>Daniel</t>
  </si>
  <si>
    <t>Ján</t>
  </si>
  <si>
    <t>Marek</t>
  </si>
  <si>
    <t>Jaroslav</t>
  </si>
  <si>
    <t>PETROVÁ</t>
  </si>
  <si>
    <t>Alena</t>
  </si>
  <si>
    <t>dátuM</t>
  </si>
  <si>
    <t>M/F</t>
  </si>
  <si>
    <t>Active life team Košice</t>
  </si>
  <si>
    <t>Vladimír</t>
  </si>
  <si>
    <t>Matúš</t>
  </si>
  <si>
    <t>Samuel</t>
  </si>
  <si>
    <t>Jozef</t>
  </si>
  <si>
    <t>1992</t>
  </si>
  <si>
    <t>1979</t>
  </si>
  <si>
    <t>1975</t>
  </si>
  <si>
    <t>1977</t>
  </si>
  <si>
    <t>1981</t>
  </si>
  <si>
    <t>1949</t>
  </si>
  <si>
    <t>2005</t>
  </si>
  <si>
    <t>1973</t>
  </si>
  <si>
    <t>BKO Vyšná Myšľa</t>
  </si>
  <si>
    <t>MARAS team</t>
  </si>
  <si>
    <t>Michalovce</t>
  </si>
  <si>
    <t>Ivana</t>
  </si>
  <si>
    <t>A</t>
  </si>
  <si>
    <t>Hlavný rozhodca: Buc Peter peter.buc59@gmail.com 0905 299 189</t>
  </si>
  <si>
    <t>1972</t>
  </si>
  <si>
    <t>1987</t>
  </si>
  <si>
    <t>1986</t>
  </si>
  <si>
    <t>MARCIN</t>
  </si>
  <si>
    <t>ONOFREJ</t>
  </si>
  <si>
    <t>ŠVEC</t>
  </si>
  <si>
    <t>Valaliky</t>
  </si>
  <si>
    <t>rok</t>
  </si>
  <si>
    <t>Por.č.</t>
  </si>
  <si>
    <t>Ema</t>
  </si>
  <si>
    <t>Natália</t>
  </si>
  <si>
    <t>2015</t>
  </si>
  <si>
    <t>2016</t>
  </si>
  <si>
    <t>Anna</t>
  </si>
  <si>
    <t>DNS</t>
  </si>
  <si>
    <t>Oliver</t>
  </si>
  <si>
    <t>Dávid</t>
  </si>
  <si>
    <t>Ester</t>
  </si>
  <si>
    <t>1974</t>
  </si>
  <si>
    <t>ŠTULLER</t>
  </si>
  <si>
    <t>Vyšná Myšľa</t>
  </si>
  <si>
    <t>2004</t>
  </si>
  <si>
    <t>1994</t>
  </si>
  <si>
    <t>1999</t>
  </si>
  <si>
    <t>STAHOVEC</t>
  </si>
  <si>
    <t>Hrabkov-Nižná Hutka</t>
  </si>
  <si>
    <t>PAPCUN</t>
  </si>
  <si>
    <t>1969</t>
  </si>
  <si>
    <t>Andrea</t>
  </si>
  <si>
    <t>MARIŇÁKOVÁ</t>
  </si>
  <si>
    <t>Erika</t>
  </si>
  <si>
    <t>SKÁLOVÁ</t>
  </si>
  <si>
    <t>Marcela</t>
  </si>
  <si>
    <t>Soňa</t>
  </si>
  <si>
    <t>Vyšný Čaj</t>
  </si>
  <si>
    <t>BARANIČ</t>
  </si>
  <si>
    <t>2003</t>
  </si>
  <si>
    <t>Nižná Hutka</t>
  </si>
  <si>
    <t>BRECKO</t>
  </si>
  <si>
    <t>DROPPOVÁ</t>
  </si>
  <si>
    <t>1978</t>
  </si>
  <si>
    <t>Beh za chudobných</t>
  </si>
  <si>
    <t>GÉCI</t>
  </si>
  <si>
    <t>GÉCIOVÁ</t>
  </si>
  <si>
    <t>Ráchel</t>
  </si>
  <si>
    <t>2012</t>
  </si>
  <si>
    <t>GOMBITA</t>
  </si>
  <si>
    <t>1956</t>
  </si>
  <si>
    <t>GRAJCÁROVÁ</t>
  </si>
  <si>
    <t>HERTNEKYOVÁ</t>
  </si>
  <si>
    <t>Zuzana</t>
  </si>
  <si>
    <t>HORŇAK</t>
  </si>
  <si>
    <t>1976</t>
  </si>
  <si>
    <t>IGLAI</t>
  </si>
  <si>
    <t>2010</t>
  </si>
  <si>
    <t>JÁMBOR</t>
  </si>
  <si>
    <t>KARABAŠOVÁ</t>
  </si>
  <si>
    <t>KASSAY</t>
  </si>
  <si>
    <t>Vojtech</t>
  </si>
  <si>
    <t>1946</t>
  </si>
  <si>
    <t>KOCAN</t>
  </si>
  <si>
    <t>KOSŤ</t>
  </si>
  <si>
    <t>1970</t>
  </si>
  <si>
    <t>Prešov Running Team</t>
  </si>
  <si>
    <t>KOŠČO</t>
  </si>
  <si>
    <t>Ján Michal</t>
  </si>
  <si>
    <t>Vyšné Opátske running team</t>
  </si>
  <si>
    <t>KOŠČOVÁ</t>
  </si>
  <si>
    <t>2011</t>
  </si>
  <si>
    <t>Košice - Vyšné Opátske</t>
  </si>
  <si>
    <t>KRUTÁK</t>
  </si>
  <si>
    <t>2007</t>
  </si>
  <si>
    <t>KYSELOVÁ</t>
  </si>
  <si>
    <t>Michaela</t>
  </si>
  <si>
    <t>Triatlonový klub Košice</t>
  </si>
  <si>
    <t>KYSEĽOVÁ</t>
  </si>
  <si>
    <t>Žaneta</t>
  </si>
  <si>
    <t>LAŠUTOVÁ</t>
  </si>
  <si>
    <t>Renáta</t>
  </si>
  <si>
    <t>MAKO</t>
  </si>
  <si>
    <t>Dominik</t>
  </si>
  <si>
    <t>TeamKechnec</t>
  </si>
  <si>
    <t>1998</t>
  </si>
  <si>
    <t>Norbert</t>
  </si>
  <si>
    <t>Adriana</t>
  </si>
  <si>
    <t>MARHEFKOVÁ</t>
  </si>
  <si>
    <t>Miroslava</t>
  </si>
  <si>
    <t>Irena</t>
  </si>
  <si>
    <t>1967</t>
  </si>
  <si>
    <t>MOROVÁ</t>
  </si>
  <si>
    <t>Sabina</t>
  </si>
  <si>
    <t>2013</t>
  </si>
  <si>
    <t>MYDLÁR</t>
  </si>
  <si>
    <t>1950</t>
  </si>
  <si>
    <t>OLEJÁROVÁ</t>
  </si>
  <si>
    <t>Radka</t>
  </si>
  <si>
    <t>Košice - Furča</t>
  </si>
  <si>
    <t>PAHULYOVÁ</t>
  </si>
  <si>
    <t>PÁLFI</t>
  </si>
  <si>
    <t>1982</t>
  </si>
  <si>
    <t>2009</t>
  </si>
  <si>
    <t>Ivan</t>
  </si>
  <si>
    <t>Petra</t>
  </si>
  <si>
    <t>PETROVSKÝ</t>
  </si>
  <si>
    <t>Leo</t>
  </si>
  <si>
    <t>2000</t>
  </si>
  <si>
    <t>PETRUSOVÁ</t>
  </si>
  <si>
    <t>Danielka</t>
  </si>
  <si>
    <t>POTEMRI</t>
  </si>
  <si>
    <t>REVESOVÁ</t>
  </si>
  <si>
    <t>ROPEK</t>
  </si>
  <si>
    <t>Branislav</t>
  </si>
  <si>
    <t>Judita</t>
  </si>
  <si>
    <t>Cestice</t>
  </si>
  <si>
    <t>SIVČOVÁ</t>
  </si>
  <si>
    <t>1971</t>
  </si>
  <si>
    <t>Prešov running team</t>
  </si>
  <si>
    <t>Nižná Hutka, BKO Vyšná Myšľa</t>
  </si>
  <si>
    <t>SLOSARČÍK</t>
  </si>
  <si>
    <t>Teodor</t>
  </si>
  <si>
    <t>ŠIMČÁK</t>
  </si>
  <si>
    <t>1990</t>
  </si>
  <si>
    <t>ŠVECOVÁ</t>
  </si>
  <si>
    <t>VASILENKO</t>
  </si>
  <si>
    <t>1995</t>
  </si>
  <si>
    <t>VLASÁK</t>
  </si>
  <si>
    <t>VOJTEKOVÁ</t>
  </si>
  <si>
    <t>Dana</t>
  </si>
  <si>
    <t>VRBIAKOVÁ</t>
  </si>
  <si>
    <t>Edita</t>
  </si>
  <si>
    <t>ZATROCH</t>
  </si>
  <si>
    <t>Janka</t>
  </si>
  <si>
    <t>1959</t>
  </si>
  <si>
    <t>Košická Wolkerka</t>
  </si>
  <si>
    <t>5 km</t>
  </si>
  <si>
    <t xml:space="preserve">  Výsledková listina HUTČANSKA 5-KA"</t>
  </si>
  <si>
    <t>1.ročník</t>
  </si>
  <si>
    <t>28.9.2025 Nižná Hutka okr.Košice okolie</t>
  </si>
  <si>
    <t>Platforma rodín Ždaňa</t>
  </si>
  <si>
    <t>Bikelson sport team Košice</t>
  </si>
  <si>
    <t>BUKOVECKÝ</t>
  </si>
  <si>
    <t>MARCINOVÁ</t>
  </si>
  <si>
    <t>MOLNÁROVÁ</t>
  </si>
  <si>
    <t>PETNUCHOVÁ</t>
  </si>
  <si>
    <t>SANISLOVÁ</t>
  </si>
  <si>
    <t>SASFAIOVÁ</t>
  </si>
  <si>
    <t>SZABARIOVÁ</t>
  </si>
  <si>
    <t>ZÁVOJNOVÁ</t>
  </si>
  <si>
    <t xml:space="preserve">  Výsledková listina HUTČANSKA - 5 ka</t>
  </si>
  <si>
    <t>DETI</t>
  </si>
  <si>
    <t>Chlapci 2    13 -17 rokov /2008-2012/</t>
  </si>
  <si>
    <t>Dievčatá 2   13 -17 rokov /2008-2012/</t>
  </si>
  <si>
    <t>Dievčatá 1    8 -12 rokov   /2013-2017/</t>
  </si>
  <si>
    <t>Chlapci 1    8 -12 rokov   /2013-2017/</t>
  </si>
  <si>
    <t>Zdoba</t>
  </si>
  <si>
    <t xml:space="preserve">SZABARI </t>
  </si>
  <si>
    <t>Alexander</t>
  </si>
  <si>
    <t>Gréta</t>
  </si>
  <si>
    <t>GONSZIOVÁ</t>
  </si>
  <si>
    <t>DUNČKO</t>
  </si>
  <si>
    <t>Prešov</t>
  </si>
  <si>
    <t>Geča</t>
  </si>
  <si>
    <t>Sebvastian</t>
  </si>
  <si>
    <t>Agrovesd team</t>
  </si>
  <si>
    <t>Juraj Matrej</t>
  </si>
  <si>
    <t>MIŠEKOVÁ</t>
  </si>
  <si>
    <t>Juliana</t>
  </si>
  <si>
    <t>Trerbišov</t>
  </si>
  <si>
    <t>PRISTAŠOVÁ</t>
  </si>
  <si>
    <t>Martina</t>
  </si>
  <si>
    <t>ŠTEFUŠOVÁ</t>
  </si>
  <si>
    <t>POLÁK</t>
  </si>
  <si>
    <t xml:space="preserve">OÁZA </t>
  </si>
  <si>
    <t>Muži B 40 - 49 rokov</t>
  </si>
  <si>
    <t>Muži A do 39 rokov</t>
  </si>
  <si>
    <t>Muži C 50 - 59 rokov</t>
  </si>
  <si>
    <t>Muži D 60 - 69 rokov</t>
  </si>
  <si>
    <t>Muži E 70 a viac rokov</t>
  </si>
  <si>
    <t>Ženy F do 39 rokov</t>
  </si>
  <si>
    <t>Ženy G 40 - 49 rokov</t>
  </si>
  <si>
    <t>Ženy H 50 - 59 rokov</t>
  </si>
  <si>
    <t>Ženy I 60 a viac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</si>
</sst>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1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76E3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0" xfId="0" applyFont="1" applyFill="1"/>
    <xf numFmtId="46" fontId="2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21" fontId="2" fillId="2" borderId="1" xfId="0" applyNumberFormat="1" applyFont="1" applyFill="1" applyBorder="1" applyAlignment="1">
      <alignment horizontal="center"/>
    </xf>
    <xf numFmtId="21" fontId="2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46" fontId="2" fillId="2" borderId="0" xfId="0" applyNumberFormat="1" applyFont="1" applyFill="1" applyAlignment="1">
      <alignment horizontal="center"/>
    </xf>
    <xf numFmtId="0" fontId="0" fillId="0" borderId="1" xfId="0" applyBorder="1"/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/>
    <xf numFmtId="1" fontId="3" fillId="2" borderId="0" xfId="0" applyNumberFormat="1" applyFont="1" applyFill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2" borderId="0" xfId="0" applyFont="1" applyFill="1"/>
    <xf numFmtId="0" fontId="9" fillId="2" borderId="0" xfId="0" applyFont="1" applyFill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1" xfId="0" applyFill="1" applyBorder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5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3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5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7" fillId="2" borderId="0" xfId="0" applyFont="1" applyFill="1"/>
    <xf numFmtId="0" fontId="17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/>
    <xf numFmtId="0" fontId="16" fillId="2" borderId="2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46" fontId="17" fillId="2" borderId="1" xfId="0" applyNumberFormat="1" applyFont="1" applyFill="1" applyBorder="1" applyAlignment="1">
      <alignment horizontal="center"/>
    </xf>
    <xf numFmtId="21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/>
    <xf numFmtId="0" fontId="16" fillId="2" borderId="1" xfId="0" applyFont="1" applyFill="1" applyBorder="1"/>
    <xf numFmtId="0" fontId="12" fillId="2" borderId="2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1" fontId="13" fillId="2" borderId="1" xfId="0" applyNumberFormat="1" applyFont="1" applyFill="1" applyBorder="1" applyAlignment="1">
      <alignment horizontal="center"/>
    </xf>
    <xf numFmtId="46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0" fontId="12" fillId="2" borderId="1" xfId="0" applyFont="1" applyFill="1" applyBorder="1"/>
    <xf numFmtId="46" fontId="13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46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/>
    <xf numFmtId="21" fontId="15" fillId="2" borderId="1" xfId="0" applyNumberFormat="1" applyFont="1" applyFill="1" applyBorder="1" applyAlignment="1">
      <alignment horizontal="center"/>
    </xf>
    <xf numFmtId="46" fontId="17" fillId="2" borderId="2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3" xfId="0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2" borderId="3" xfId="0" applyFont="1" applyFill="1" applyBorder="1"/>
    <xf numFmtId="0" fontId="1" fillId="2" borderId="13" xfId="0" applyFont="1" applyFill="1" applyBorder="1" applyAlignment="1">
      <alignment horizontal="center"/>
    </xf>
    <xf numFmtId="46" fontId="2" fillId="2" borderId="3" xfId="0" applyNumberFormat="1" applyFont="1" applyFill="1" applyBorder="1" applyAlignment="1">
      <alignment horizontal="center"/>
    </xf>
    <xf numFmtId="0" fontId="13" fillId="0" borderId="2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4" fontId="9" fillId="5" borderId="4" xfId="0" applyNumberFormat="1" applyFont="1" applyFill="1" applyBorder="1" applyAlignment="1">
      <alignment horizontal="center"/>
    </xf>
    <xf numFmtId="14" fontId="9" fillId="5" borderId="5" xfId="0" applyNumberFormat="1" applyFont="1" applyFill="1" applyBorder="1" applyAlignment="1">
      <alignment horizontal="center"/>
    </xf>
    <xf numFmtId="14" fontId="9" fillId="5" borderId="6" xfId="0" applyNumberFormat="1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1" fillId="3" borderId="4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1" fillId="7" borderId="4" xfId="0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/>
    </xf>
    <xf numFmtId="0" fontId="21" fillId="7" borderId="6" xfId="0" applyFont="1" applyFill="1" applyBorder="1" applyAlignment="1">
      <alignment horizontal="center"/>
    </xf>
    <xf numFmtId="0" fontId="11" fillId="8" borderId="4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5713-5235-40AE-AE5B-3208A9CB9DEB}">
  <dimension ref="A1:K64"/>
  <sheetViews>
    <sheetView tabSelected="1" topLeftCell="A2" workbookViewId="0">
      <selection activeCell="U14" sqref="U14"/>
    </sheetView>
  </sheetViews>
  <sheetFormatPr defaultColWidth="8.6640625" defaultRowHeight="15.6" x14ac:dyDescent="0.3"/>
  <cols>
    <col min="1" max="1" width="3.77734375" style="8" customWidth="1"/>
    <col min="2" max="2" width="5.88671875" style="34" customWidth="1"/>
    <col min="3" max="3" width="15.88671875" style="1" customWidth="1"/>
    <col min="4" max="4" width="9.109375" style="2" customWidth="1"/>
    <col min="5" max="5" width="4.109375" style="2" bestFit="1" customWidth="1"/>
    <col min="6" max="6" width="4.109375" style="8" customWidth="1"/>
    <col min="7" max="7" width="6" style="22" customWidth="1"/>
    <col min="8" max="8" width="25.33203125" style="2" customWidth="1"/>
    <col min="9" max="9" width="4.21875" style="9" customWidth="1"/>
    <col min="10" max="10" width="5.109375" style="9" customWidth="1"/>
    <col min="11" max="11" width="9.5546875" style="1" customWidth="1"/>
    <col min="12" max="12" width="1.44140625" style="6" customWidth="1"/>
    <col min="13" max="16384" width="8.6640625" style="6"/>
  </cols>
  <sheetData>
    <row r="1" spans="1:11" ht="7.8" hidden="1" customHeight="1" x14ac:dyDescent="0.3">
      <c r="F1" s="8" t="s">
        <v>29</v>
      </c>
      <c r="G1" s="22">
        <v>2025</v>
      </c>
    </row>
    <row r="2" spans="1:11" s="26" customFormat="1" ht="30" customHeight="1" thickBot="1" x14ac:dyDescent="0.45">
      <c r="A2" s="111" t="s">
        <v>185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</row>
    <row r="3" spans="1:11" s="35" customFormat="1" ht="22.5" customHeight="1" thickBot="1" x14ac:dyDescent="0.35">
      <c r="A3" s="114" t="s">
        <v>186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s="26" customFormat="1" ht="27" customHeight="1" thickBot="1" x14ac:dyDescent="0.35">
      <c r="A4" s="116" t="s">
        <v>187</v>
      </c>
      <c r="B4" s="117"/>
      <c r="C4" s="117"/>
      <c r="D4" s="117"/>
      <c r="E4" s="117"/>
      <c r="F4" s="117"/>
      <c r="G4" s="117"/>
      <c r="H4" s="117"/>
      <c r="I4" s="117"/>
      <c r="J4" s="117"/>
      <c r="K4" s="118"/>
    </row>
    <row r="5" spans="1:11" s="25" customFormat="1" ht="20.100000000000001" customHeight="1" x14ac:dyDescent="0.3">
      <c r="A5" s="119" t="s">
        <v>184</v>
      </c>
      <c r="B5" s="120"/>
      <c r="C5" s="121"/>
      <c r="D5" s="76"/>
      <c r="E5" s="19"/>
      <c r="F5" s="19"/>
      <c r="G5" s="21"/>
      <c r="H5" s="21"/>
      <c r="I5" s="77" t="s">
        <v>11</v>
      </c>
      <c r="J5" s="77"/>
    </row>
    <row r="6" spans="1:11" s="81" customFormat="1" ht="30" customHeight="1" x14ac:dyDescent="0.25">
      <c r="A6" s="20" t="s">
        <v>4</v>
      </c>
      <c r="B6" s="78" t="s">
        <v>7</v>
      </c>
      <c r="C6" s="32" t="s">
        <v>8</v>
      </c>
      <c r="D6" s="43" t="s">
        <v>0</v>
      </c>
      <c r="E6" s="43" t="s">
        <v>9</v>
      </c>
      <c r="F6" s="42" t="s">
        <v>30</v>
      </c>
      <c r="G6" s="79" t="s">
        <v>6</v>
      </c>
      <c r="H6" s="43" t="s">
        <v>1</v>
      </c>
      <c r="I6" s="80" t="s">
        <v>3</v>
      </c>
      <c r="J6" s="20" t="s">
        <v>5</v>
      </c>
      <c r="K6" s="33" t="s">
        <v>2</v>
      </c>
    </row>
    <row r="7" spans="1:11" s="51" customFormat="1" ht="16.95" customHeight="1" x14ac:dyDescent="0.25">
      <c r="A7" s="88">
        <v>1</v>
      </c>
      <c r="B7" s="44">
        <v>34</v>
      </c>
      <c r="C7" s="47" t="s">
        <v>148</v>
      </c>
      <c r="D7" s="48" t="s">
        <v>22</v>
      </c>
      <c r="E7" s="49" t="s">
        <v>10</v>
      </c>
      <c r="F7" s="49" t="s">
        <v>16</v>
      </c>
      <c r="G7" s="49" t="s">
        <v>149</v>
      </c>
      <c r="H7" s="48" t="s">
        <v>31</v>
      </c>
      <c r="I7" s="89" t="str">
        <f t="shared" ref="I7:I13" si="0">IF(F7="M",IF($G$1-$G7&lt;=19,"JM",IF($G$1-$G7&lt;=39,"A",IF($G$1-$G7&lt;=49,"B",IF($G$1-$G7&lt;=59,"C",IF($G$1-$G7&lt;=69,"D","E"))))),IF($G$1-$G7&lt;=19,"JF",IF($G$1-$G7&lt;=39,"F",IF($G$1-$G7&lt;=49,"G",IF($G$1-$G7&lt;=59,"H","I")))))</f>
        <v>B</v>
      </c>
      <c r="J7" s="89">
        <f>COUNTIF(I$7:I7,I7)</f>
        <v>1</v>
      </c>
      <c r="K7" s="91">
        <v>1.3206018518518518E-2</v>
      </c>
    </row>
    <row r="8" spans="1:11" s="51" customFormat="1" ht="16.95" customHeight="1" x14ac:dyDescent="0.25">
      <c r="A8" s="88">
        <v>2</v>
      </c>
      <c r="B8" s="44">
        <v>23</v>
      </c>
      <c r="C8" s="47" t="s">
        <v>129</v>
      </c>
      <c r="D8" s="48" t="s">
        <v>130</v>
      </c>
      <c r="E8" s="49" t="s">
        <v>10</v>
      </c>
      <c r="F8" s="49" t="s">
        <v>16</v>
      </c>
      <c r="G8" s="49" t="s">
        <v>42</v>
      </c>
      <c r="H8" s="48" t="s">
        <v>131</v>
      </c>
      <c r="I8" s="89" t="str">
        <f t="shared" si="0"/>
        <v>A</v>
      </c>
      <c r="J8" s="89">
        <f>COUNTIF(I$7:I8,I8)</f>
        <v>1</v>
      </c>
      <c r="K8" s="90">
        <v>1.3935185185185186E-2</v>
      </c>
    </row>
    <row r="9" spans="1:11" s="61" customFormat="1" ht="16.95" customHeight="1" x14ac:dyDescent="0.25">
      <c r="A9" s="95">
        <v>3</v>
      </c>
      <c r="B9" s="95">
        <v>70</v>
      </c>
      <c r="C9" s="98" t="s">
        <v>54</v>
      </c>
      <c r="D9" s="65" t="s">
        <v>18</v>
      </c>
      <c r="E9" s="54" t="s">
        <v>10</v>
      </c>
      <c r="F9" s="54" t="s">
        <v>16</v>
      </c>
      <c r="G9" s="54" t="s">
        <v>40</v>
      </c>
      <c r="H9" s="65" t="s">
        <v>146</v>
      </c>
      <c r="I9" s="96" t="str">
        <f t="shared" si="0"/>
        <v>B</v>
      </c>
      <c r="J9" s="96">
        <f>COUNTIF(I$7:I9,I9)</f>
        <v>2</v>
      </c>
      <c r="K9" s="99">
        <v>1.4351851851851852E-2</v>
      </c>
    </row>
    <row r="10" spans="1:11" s="61" customFormat="1" ht="16.95" customHeight="1" x14ac:dyDescent="0.25">
      <c r="A10" s="95">
        <v>4</v>
      </c>
      <c r="B10" s="54">
        <v>31</v>
      </c>
      <c r="C10" s="57" t="s">
        <v>180</v>
      </c>
      <c r="D10" s="58" t="s">
        <v>17</v>
      </c>
      <c r="E10" s="59" t="s">
        <v>10</v>
      </c>
      <c r="F10" s="59" t="s">
        <v>16</v>
      </c>
      <c r="G10" s="59" t="s">
        <v>171</v>
      </c>
      <c r="H10" s="58" t="s">
        <v>189</v>
      </c>
      <c r="I10" s="96" t="str">
        <f t="shared" si="0"/>
        <v>A</v>
      </c>
      <c r="J10" s="96">
        <f>COUNTIF(I$7:I10,I10)</f>
        <v>2</v>
      </c>
      <c r="K10" s="97">
        <v>1.4837962962962963E-2</v>
      </c>
    </row>
    <row r="11" spans="1:11" s="73" customFormat="1" ht="16.95" customHeight="1" x14ac:dyDescent="0.25">
      <c r="A11" s="82">
        <v>5</v>
      </c>
      <c r="B11" s="66">
        <v>67</v>
      </c>
      <c r="C11" s="69" t="s">
        <v>74</v>
      </c>
      <c r="D11" s="70" t="s">
        <v>35</v>
      </c>
      <c r="E11" s="71" t="s">
        <v>10</v>
      </c>
      <c r="F11" s="71" t="s">
        <v>16</v>
      </c>
      <c r="G11" s="71" t="s">
        <v>51</v>
      </c>
      <c r="H11" s="70" t="s">
        <v>75</v>
      </c>
      <c r="I11" s="83" t="str">
        <f t="shared" si="0"/>
        <v>A</v>
      </c>
      <c r="J11" s="83">
        <f>COUNTIF(I$7:I11,I11)</f>
        <v>3</v>
      </c>
      <c r="K11" s="84">
        <v>1.5289351851851853E-2</v>
      </c>
    </row>
    <row r="12" spans="1:11" ht="16.95" customHeight="1" x14ac:dyDescent="0.25">
      <c r="A12" s="14">
        <v>6</v>
      </c>
      <c r="B12" s="14">
        <v>54</v>
      </c>
      <c r="C12" s="18" t="s">
        <v>88</v>
      </c>
      <c r="D12" s="23" t="s">
        <v>34</v>
      </c>
      <c r="E12" s="24" t="s">
        <v>10</v>
      </c>
      <c r="F12" s="24" t="s">
        <v>16</v>
      </c>
      <c r="G12" s="24" t="s">
        <v>73</v>
      </c>
      <c r="H12" s="27" t="s">
        <v>213</v>
      </c>
      <c r="I12" s="5" t="str">
        <f t="shared" si="0"/>
        <v>A</v>
      </c>
      <c r="J12" s="5">
        <f>COUNTIF(I$7:I12,I12)</f>
        <v>4</v>
      </c>
      <c r="K12" s="12">
        <v>1.5405092592592592E-2</v>
      </c>
    </row>
    <row r="13" spans="1:11" s="51" customFormat="1" ht="16.95" customHeight="1" x14ac:dyDescent="0.25">
      <c r="A13" s="88">
        <v>7</v>
      </c>
      <c r="B13" s="44">
        <v>57</v>
      </c>
      <c r="C13" s="47" t="s">
        <v>110</v>
      </c>
      <c r="D13" s="48" t="s">
        <v>19</v>
      </c>
      <c r="E13" s="49" t="s">
        <v>10</v>
      </c>
      <c r="F13" s="49" t="s">
        <v>16</v>
      </c>
      <c r="G13" s="49" t="s">
        <v>43</v>
      </c>
      <c r="H13" s="48" t="s">
        <v>31</v>
      </c>
      <c r="I13" s="89" t="str">
        <f t="shared" si="0"/>
        <v>C</v>
      </c>
      <c r="J13" s="89">
        <f>COUNTIF(I$7:I13,I13)</f>
        <v>1</v>
      </c>
      <c r="K13" s="90">
        <v>1.5844907407407408E-2</v>
      </c>
    </row>
    <row r="14" spans="1:11" ht="16.95" customHeight="1" x14ac:dyDescent="0.25">
      <c r="A14" s="14">
        <v>8</v>
      </c>
      <c r="B14" s="3">
        <v>44</v>
      </c>
      <c r="C14" s="18" t="s">
        <v>120</v>
      </c>
      <c r="D14" s="23" t="s">
        <v>65</v>
      </c>
      <c r="E14" s="24" t="s">
        <v>10</v>
      </c>
      <c r="F14" s="24" t="s">
        <v>16</v>
      </c>
      <c r="G14" s="24" t="s">
        <v>121</v>
      </c>
      <c r="H14" s="23" t="s">
        <v>87</v>
      </c>
      <c r="I14" s="5" t="s">
        <v>48</v>
      </c>
      <c r="J14" s="5">
        <f>COUNTIF(I$7:I14,I14)</f>
        <v>5</v>
      </c>
      <c r="K14" s="12">
        <v>1.6180555555555556E-2</v>
      </c>
    </row>
    <row r="15" spans="1:11" ht="16.95" customHeight="1" x14ac:dyDescent="0.25">
      <c r="A15" s="14">
        <v>9</v>
      </c>
      <c r="B15" s="3">
        <v>71</v>
      </c>
      <c r="C15" s="18" t="s">
        <v>105</v>
      </c>
      <c r="D15" s="23" t="s">
        <v>18</v>
      </c>
      <c r="E15" s="24" t="s">
        <v>10</v>
      </c>
      <c r="F15" s="24" t="s">
        <v>16</v>
      </c>
      <c r="G15" s="24" t="s">
        <v>52</v>
      </c>
      <c r="H15" s="23" t="s">
        <v>70</v>
      </c>
      <c r="I15" s="5" t="str">
        <f t="shared" ref="I15:I37" si="1">IF(F15="M",IF($G$1-$G15&lt;=19,"JM",IF($G$1-$G15&lt;=39,"A",IF($G$1-$G15&lt;=49,"B",IF($G$1-$G15&lt;=59,"C",IF($G$1-$G15&lt;=69,"D","E"))))),IF($G$1-$G15&lt;=19,"JF",IF($G$1-$G15&lt;=39,"F",IF($G$1-$G15&lt;=49,"G",IF($G$1-$G15&lt;=59,"H","I")))))</f>
        <v>A</v>
      </c>
      <c r="J15" s="5">
        <f>COUNTIF(I$7:I15,I15)</f>
        <v>6</v>
      </c>
      <c r="K15" s="12">
        <v>1.6481481481481482E-2</v>
      </c>
    </row>
    <row r="16" spans="1:11" ht="16.95" customHeight="1" x14ac:dyDescent="0.25">
      <c r="A16" s="14">
        <v>10</v>
      </c>
      <c r="B16" s="3">
        <v>61</v>
      </c>
      <c r="C16" s="18" t="s">
        <v>69</v>
      </c>
      <c r="D16" s="23" t="s">
        <v>19</v>
      </c>
      <c r="E16" s="24" t="s">
        <v>10</v>
      </c>
      <c r="F16" s="24" t="s">
        <v>16</v>
      </c>
      <c r="G16" s="24" t="s">
        <v>71</v>
      </c>
      <c r="H16" s="23" t="s">
        <v>70</v>
      </c>
      <c r="I16" s="5" t="str">
        <f t="shared" si="1"/>
        <v>A</v>
      </c>
      <c r="J16" s="5">
        <f>COUNTIF(I$7:I16,I16)</f>
        <v>7</v>
      </c>
      <c r="K16" s="7">
        <v>1.7187500000000001E-2</v>
      </c>
    </row>
    <row r="17" spans="1:11" s="61" customFormat="1" ht="16.95" customHeight="1" x14ac:dyDescent="0.25">
      <c r="A17" s="95">
        <v>11</v>
      </c>
      <c r="B17" s="95">
        <v>42</v>
      </c>
      <c r="C17" s="57" t="s">
        <v>111</v>
      </c>
      <c r="D17" s="58" t="s">
        <v>26</v>
      </c>
      <c r="E17" s="59" t="s">
        <v>10</v>
      </c>
      <c r="F17" s="59" t="s">
        <v>16</v>
      </c>
      <c r="G17" s="59" t="s">
        <v>112</v>
      </c>
      <c r="H17" s="58" t="s">
        <v>113</v>
      </c>
      <c r="I17" s="96" t="str">
        <f t="shared" si="1"/>
        <v>C</v>
      </c>
      <c r="J17" s="96">
        <f>COUNTIF(I$7:I17,I17)</f>
        <v>2</v>
      </c>
      <c r="K17" s="97">
        <v>1.7650462962962962E-2</v>
      </c>
    </row>
    <row r="18" spans="1:11" s="51" customFormat="1" ht="15.6" customHeight="1" x14ac:dyDescent="0.25">
      <c r="A18" s="88">
        <v>12</v>
      </c>
      <c r="B18" s="44">
        <v>28</v>
      </c>
      <c r="C18" s="47" t="s">
        <v>106</v>
      </c>
      <c r="D18" s="48" t="s">
        <v>83</v>
      </c>
      <c r="E18" s="49" t="s">
        <v>10</v>
      </c>
      <c r="F18" s="49" t="s">
        <v>14</v>
      </c>
      <c r="G18" s="49" t="s">
        <v>72</v>
      </c>
      <c r="H18" s="48" t="s">
        <v>31</v>
      </c>
      <c r="I18" s="89" t="str">
        <f t="shared" si="1"/>
        <v>F</v>
      </c>
      <c r="J18" s="89">
        <f>COUNTIF(I$7:I18,I18)</f>
        <v>1</v>
      </c>
      <c r="K18" s="91">
        <v>1.7951388888888888E-2</v>
      </c>
    </row>
    <row r="19" spans="1:11" s="61" customFormat="1" ht="16.95" customHeight="1" x14ac:dyDescent="0.25">
      <c r="A19" s="95">
        <v>13</v>
      </c>
      <c r="B19" s="54">
        <v>36</v>
      </c>
      <c r="C19" s="57" t="s">
        <v>135</v>
      </c>
      <c r="D19" s="58" t="s">
        <v>136</v>
      </c>
      <c r="E19" s="59" t="s">
        <v>10</v>
      </c>
      <c r="F19" s="59" t="s">
        <v>14</v>
      </c>
      <c r="G19" s="59" t="s">
        <v>52</v>
      </c>
      <c r="H19" s="58" t="s">
        <v>31</v>
      </c>
      <c r="I19" s="96" t="str">
        <f t="shared" si="1"/>
        <v>F</v>
      </c>
      <c r="J19" s="96">
        <f>COUNTIF(I$7:I19,I19)</f>
        <v>2</v>
      </c>
      <c r="K19" s="97">
        <v>1.8379629629629631E-2</v>
      </c>
    </row>
    <row r="20" spans="1:11" s="73" customFormat="1" ht="16.95" customHeight="1" x14ac:dyDescent="0.25">
      <c r="A20" s="82">
        <v>14</v>
      </c>
      <c r="B20" s="82">
        <v>33</v>
      </c>
      <c r="C20" s="69" t="s">
        <v>117</v>
      </c>
      <c r="D20" s="70" t="s">
        <v>60</v>
      </c>
      <c r="E20" s="71" t="s">
        <v>10</v>
      </c>
      <c r="F20" s="71" t="s">
        <v>14</v>
      </c>
      <c r="G20" s="71" t="s">
        <v>36</v>
      </c>
      <c r="H20" s="70" t="s">
        <v>119</v>
      </c>
      <c r="I20" s="83" t="str">
        <f t="shared" si="1"/>
        <v>F</v>
      </c>
      <c r="J20" s="83">
        <f>COUNTIF(I$7:I20,I20)</f>
        <v>3</v>
      </c>
      <c r="K20" s="84">
        <v>1.8437499999999999E-2</v>
      </c>
    </row>
    <row r="21" spans="1:11" s="51" customFormat="1" ht="16.95" customHeight="1" x14ac:dyDescent="0.25">
      <c r="A21" s="88">
        <v>15</v>
      </c>
      <c r="B21" s="44">
        <v>58</v>
      </c>
      <c r="C21" s="47" t="s">
        <v>79</v>
      </c>
      <c r="D21" s="48" t="s">
        <v>80</v>
      </c>
      <c r="E21" s="49" t="s">
        <v>10</v>
      </c>
      <c r="F21" s="49" t="s">
        <v>14</v>
      </c>
      <c r="G21" s="49" t="s">
        <v>68</v>
      </c>
      <c r="H21" s="48" t="s">
        <v>44</v>
      </c>
      <c r="I21" s="89" t="str">
        <f t="shared" si="1"/>
        <v>H</v>
      </c>
      <c r="J21" s="89">
        <f>COUNTIF(I$7:I21,I21)</f>
        <v>1</v>
      </c>
      <c r="K21" s="90">
        <v>1.8564814814814815E-2</v>
      </c>
    </row>
    <row r="22" spans="1:11" s="51" customFormat="1" ht="16.95" customHeight="1" x14ac:dyDescent="0.25">
      <c r="A22" s="88">
        <v>16</v>
      </c>
      <c r="B22" s="44">
        <v>47</v>
      </c>
      <c r="C22" s="92" t="s">
        <v>55</v>
      </c>
      <c r="D22" s="93" t="s">
        <v>22</v>
      </c>
      <c r="E22" s="44" t="s">
        <v>10</v>
      </c>
      <c r="F22" s="44" t="s">
        <v>16</v>
      </c>
      <c r="G22" s="44" t="s">
        <v>41</v>
      </c>
      <c r="H22" s="93" t="s">
        <v>45</v>
      </c>
      <c r="I22" s="89" t="str">
        <f t="shared" si="1"/>
        <v>E</v>
      </c>
      <c r="J22" s="89">
        <f>COUNTIF(I$7:I22,I22)</f>
        <v>1</v>
      </c>
      <c r="K22" s="91">
        <v>1.8842592592592591E-2</v>
      </c>
    </row>
    <row r="23" spans="1:11" ht="16.95" customHeight="1" x14ac:dyDescent="0.25">
      <c r="A23" s="14">
        <v>17</v>
      </c>
      <c r="B23" s="14">
        <v>22</v>
      </c>
      <c r="C23" s="18" t="s">
        <v>170</v>
      </c>
      <c r="D23" s="23" t="s">
        <v>25</v>
      </c>
      <c r="E23" s="24" t="s">
        <v>10</v>
      </c>
      <c r="F23" s="24" t="s">
        <v>16</v>
      </c>
      <c r="G23" s="24" t="s">
        <v>171</v>
      </c>
      <c r="H23" s="23" t="s">
        <v>87</v>
      </c>
      <c r="I23" s="5" t="str">
        <f t="shared" si="1"/>
        <v>A</v>
      </c>
      <c r="J23" s="5">
        <f>COUNTIF(I$7:I23,I23)</f>
        <v>8</v>
      </c>
      <c r="K23" s="7">
        <v>1.9027777777777779E-2</v>
      </c>
    </row>
    <row r="24" spans="1:11" s="73" customFormat="1" ht="16.95" customHeight="1" x14ac:dyDescent="0.25">
      <c r="A24" s="82">
        <v>18</v>
      </c>
      <c r="B24" s="66">
        <v>60</v>
      </c>
      <c r="C24" s="69" t="s">
        <v>69</v>
      </c>
      <c r="D24" s="70" t="s">
        <v>24</v>
      </c>
      <c r="E24" s="71" t="s">
        <v>10</v>
      </c>
      <c r="F24" s="71" t="s">
        <v>16</v>
      </c>
      <c r="G24" s="71" t="s">
        <v>38</v>
      </c>
      <c r="H24" s="70" t="s">
        <v>70</v>
      </c>
      <c r="I24" s="83" t="str">
        <f t="shared" si="1"/>
        <v>C</v>
      </c>
      <c r="J24" s="83">
        <f>COUNTIF(I$7:I24,I24)</f>
        <v>3</v>
      </c>
      <c r="K24" s="84">
        <v>1.9097222222222224E-2</v>
      </c>
    </row>
    <row r="25" spans="1:11" s="61" customFormat="1" ht="16.95" customHeight="1" x14ac:dyDescent="0.25">
      <c r="A25" s="95">
        <v>19</v>
      </c>
      <c r="B25" s="54">
        <v>59</v>
      </c>
      <c r="C25" s="57" t="s">
        <v>81</v>
      </c>
      <c r="D25" s="58" t="s">
        <v>82</v>
      </c>
      <c r="E25" s="59" t="s">
        <v>10</v>
      </c>
      <c r="F25" s="59" t="s">
        <v>14</v>
      </c>
      <c r="G25" s="59" t="s">
        <v>77</v>
      </c>
      <c r="H25" s="58" t="s">
        <v>167</v>
      </c>
      <c r="I25" s="96" t="str">
        <f t="shared" si="1"/>
        <v>H</v>
      </c>
      <c r="J25" s="96">
        <f>COUNTIF(I$7:I25,I25)</f>
        <v>2</v>
      </c>
      <c r="K25" s="99">
        <v>1.9351851851851853E-2</v>
      </c>
    </row>
    <row r="26" spans="1:11" ht="16.95" customHeight="1" x14ac:dyDescent="0.25">
      <c r="A26" s="14">
        <v>20</v>
      </c>
      <c r="B26" s="3">
        <v>53</v>
      </c>
      <c r="C26" s="18" t="s">
        <v>173</v>
      </c>
      <c r="D26" s="23" t="s">
        <v>33</v>
      </c>
      <c r="E26" s="24" t="s">
        <v>10</v>
      </c>
      <c r="F26" s="24" t="s">
        <v>16</v>
      </c>
      <c r="G26" s="24" t="s">
        <v>174</v>
      </c>
      <c r="H26" s="27" t="s">
        <v>87</v>
      </c>
      <c r="I26" s="5" t="str">
        <f t="shared" si="1"/>
        <v>A</v>
      </c>
      <c r="J26" s="5">
        <f>COUNTIF(I$7:I26,I26)</f>
        <v>9</v>
      </c>
      <c r="K26" s="7">
        <v>1.9814814814814816E-2</v>
      </c>
    </row>
    <row r="27" spans="1:11" ht="16.95" customHeight="1" x14ac:dyDescent="0.25">
      <c r="A27" s="14">
        <v>21</v>
      </c>
      <c r="B27" s="3">
        <v>49</v>
      </c>
      <c r="C27" s="18" t="s">
        <v>158</v>
      </c>
      <c r="D27" s="23" t="s">
        <v>130</v>
      </c>
      <c r="E27" s="24" t="s">
        <v>10</v>
      </c>
      <c r="F27" s="24" t="s">
        <v>16</v>
      </c>
      <c r="G27" s="24" t="s">
        <v>73</v>
      </c>
      <c r="H27" s="27" t="s">
        <v>211</v>
      </c>
      <c r="I27" s="5" t="str">
        <f t="shared" si="1"/>
        <v>A</v>
      </c>
      <c r="J27" s="5">
        <f>COUNTIF(I$7:I27,I27)</f>
        <v>10</v>
      </c>
      <c r="K27" s="7">
        <v>1.9872685185185184E-2</v>
      </c>
    </row>
    <row r="28" spans="1:11" s="73" customFormat="1" ht="16.95" customHeight="1" x14ac:dyDescent="0.25">
      <c r="A28" s="82">
        <v>22</v>
      </c>
      <c r="B28" s="66">
        <v>69</v>
      </c>
      <c r="C28" s="69" t="s">
        <v>209</v>
      </c>
      <c r="D28" s="70" t="s">
        <v>21</v>
      </c>
      <c r="E28" s="71" t="s">
        <v>10</v>
      </c>
      <c r="F28" s="71" t="s">
        <v>16</v>
      </c>
      <c r="G28" s="71">
        <v>1985</v>
      </c>
      <c r="H28" s="70" t="s">
        <v>31</v>
      </c>
      <c r="I28" s="83" t="str">
        <f t="shared" si="1"/>
        <v>B</v>
      </c>
      <c r="J28" s="83">
        <f>COUNTIF(I$7:I28,I28)</f>
        <v>3</v>
      </c>
      <c r="K28" s="85">
        <v>2.0335648148148148E-2</v>
      </c>
    </row>
    <row r="29" spans="1:11" ht="16.95" customHeight="1" x14ac:dyDescent="0.25">
      <c r="A29" s="14">
        <v>23</v>
      </c>
      <c r="B29" s="14">
        <v>30</v>
      </c>
      <c r="C29" s="4" t="s">
        <v>205</v>
      </c>
      <c r="D29" s="10" t="s">
        <v>206</v>
      </c>
      <c r="E29" s="3" t="s">
        <v>10</v>
      </c>
      <c r="F29" s="3" t="s">
        <v>16</v>
      </c>
      <c r="G29" s="3">
        <v>1968</v>
      </c>
      <c r="H29" s="10" t="s">
        <v>204</v>
      </c>
      <c r="I29" s="5" t="str">
        <f t="shared" si="1"/>
        <v>C</v>
      </c>
      <c r="J29" s="5">
        <f>COUNTIF(I$7:I29,I29)</f>
        <v>4</v>
      </c>
      <c r="K29" s="7">
        <v>2.0439814814814813E-2</v>
      </c>
    </row>
    <row r="30" spans="1:11" s="51" customFormat="1" ht="16.95" customHeight="1" x14ac:dyDescent="0.25">
      <c r="A30" s="88">
        <v>24</v>
      </c>
      <c r="B30" s="44">
        <v>35</v>
      </c>
      <c r="C30" s="47" t="s">
        <v>178</v>
      </c>
      <c r="D30" s="48" t="s">
        <v>179</v>
      </c>
      <c r="E30" s="49" t="s">
        <v>10</v>
      </c>
      <c r="F30" s="49" t="s">
        <v>14</v>
      </c>
      <c r="G30" s="49" t="s">
        <v>90</v>
      </c>
      <c r="H30" s="48" t="s">
        <v>31</v>
      </c>
      <c r="I30" s="89" t="str">
        <f t="shared" si="1"/>
        <v>G</v>
      </c>
      <c r="J30" s="89">
        <f>COUNTIF(I$7:I30,I30)</f>
        <v>1</v>
      </c>
      <c r="K30" s="91">
        <v>2.0520833333333332E-2</v>
      </c>
    </row>
    <row r="31" spans="1:11" ht="16.95" customHeight="1" x14ac:dyDescent="0.25">
      <c r="A31" s="14">
        <v>25</v>
      </c>
      <c r="B31" s="3">
        <v>21</v>
      </c>
      <c r="C31" s="18" t="s">
        <v>101</v>
      </c>
      <c r="D31" s="23" t="s">
        <v>25</v>
      </c>
      <c r="E31" s="24" t="s">
        <v>10</v>
      </c>
      <c r="F31" s="24" t="s">
        <v>16</v>
      </c>
      <c r="G31" s="24" t="s">
        <v>42</v>
      </c>
      <c r="H31" s="23" t="s">
        <v>15</v>
      </c>
      <c r="I31" s="5" t="str">
        <f t="shared" si="1"/>
        <v>A</v>
      </c>
      <c r="J31" s="5">
        <f>COUNTIF(I$7:I31,I31)</f>
        <v>11</v>
      </c>
      <c r="K31" s="12">
        <v>2.0578703703703703E-2</v>
      </c>
    </row>
    <row r="32" spans="1:11" ht="16.95" customHeight="1" x14ac:dyDescent="0.25">
      <c r="A32" s="14">
        <v>26</v>
      </c>
      <c r="B32" s="14">
        <v>68</v>
      </c>
      <c r="C32" s="18" t="s">
        <v>85</v>
      </c>
      <c r="D32" s="23" t="s">
        <v>21</v>
      </c>
      <c r="E32" s="24" t="s">
        <v>10</v>
      </c>
      <c r="F32" s="24" t="s">
        <v>16</v>
      </c>
      <c r="G32" s="24" t="s">
        <v>86</v>
      </c>
      <c r="H32" s="23" t="s">
        <v>87</v>
      </c>
      <c r="I32" s="5" t="str">
        <f t="shared" si="1"/>
        <v>A</v>
      </c>
      <c r="J32" s="5">
        <f>COUNTIF(I$7:I32,I32)</f>
        <v>12</v>
      </c>
      <c r="K32" s="12">
        <v>2.0590277777777777E-2</v>
      </c>
    </row>
    <row r="33" spans="1:11" s="61" customFormat="1" ht="16.95" customHeight="1" x14ac:dyDescent="0.25">
      <c r="A33" s="95">
        <v>27</v>
      </c>
      <c r="B33" s="54">
        <v>40</v>
      </c>
      <c r="C33" s="57" t="s">
        <v>89</v>
      </c>
      <c r="D33" s="58" t="s">
        <v>82</v>
      </c>
      <c r="E33" s="59" t="s">
        <v>10</v>
      </c>
      <c r="F33" s="59" t="s">
        <v>14</v>
      </c>
      <c r="G33" s="59" t="s">
        <v>90</v>
      </c>
      <c r="H33" s="58" t="s">
        <v>91</v>
      </c>
      <c r="I33" s="96" t="str">
        <f t="shared" si="1"/>
        <v>G</v>
      </c>
      <c r="J33" s="96">
        <f>COUNTIF(I$7:I33,I33)</f>
        <v>2</v>
      </c>
      <c r="K33" s="97">
        <v>2.1064814814814814E-2</v>
      </c>
    </row>
    <row r="34" spans="1:11" s="73" customFormat="1" ht="16.95" customHeight="1" x14ac:dyDescent="0.25">
      <c r="A34" s="82">
        <v>28</v>
      </c>
      <c r="B34" s="82">
        <v>52</v>
      </c>
      <c r="C34" s="69" t="s">
        <v>172</v>
      </c>
      <c r="D34" s="70" t="s">
        <v>78</v>
      </c>
      <c r="E34" s="71" t="s">
        <v>10</v>
      </c>
      <c r="F34" s="71" t="s">
        <v>14</v>
      </c>
      <c r="G34" s="71" t="s">
        <v>39</v>
      </c>
      <c r="H34" s="70" t="s">
        <v>44</v>
      </c>
      <c r="I34" s="83" t="str">
        <f t="shared" si="1"/>
        <v>G</v>
      </c>
      <c r="J34" s="83">
        <f>COUNTIF(I$7:I34,I34)</f>
        <v>3</v>
      </c>
      <c r="K34" s="100">
        <v>2.1261574074074075E-2</v>
      </c>
    </row>
    <row r="35" spans="1:11" s="73" customFormat="1" ht="16.95" customHeight="1" x14ac:dyDescent="0.25">
      <c r="A35" s="82">
        <v>29</v>
      </c>
      <c r="B35" s="82">
        <v>43</v>
      </c>
      <c r="C35" s="69" t="s">
        <v>164</v>
      </c>
      <c r="D35" s="70" t="s">
        <v>28</v>
      </c>
      <c r="E35" s="71" t="s">
        <v>10</v>
      </c>
      <c r="F35" s="71" t="s">
        <v>14</v>
      </c>
      <c r="G35" s="71" t="s">
        <v>165</v>
      </c>
      <c r="H35" s="70" t="s">
        <v>166</v>
      </c>
      <c r="I35" s="83" t="str">
        <f t="shared" si="1"/>
        <v>H</v>
      </c>
      <c r="J35" s="83">
        <f>COUNTIF(I$7:I35,I35)</f>
        <v>3</v>
      </c>
      <c r="K35" s="85">
        <v>2.1342592592592594E-2</v>
      </c>
    </row>
    <row r="36" spans="1:11" ht="16.95" customHeight="1" x14ac:dyDescent="0.25">
      <c r="A36" s="14">
        <v>30</v>
      </c>
      <c r="B36" s="3">
        <v>26</v>
      </c>
      <c r="C36" s="18" t="s">
        <v>125</v>
      </c>
      <c r="D36" s="23" t="s">
        <v>126</v>
      </c>
      <c r="E36" s="24" t="s">
        <v>10</v>
      </c>
      <c r="F36" s="24" t="s">
        <v>14</v>
      </c>
      <c r="G36" s="24" t="s">
        <v>50</v>
      </c>
      <c r="H36" s="23" t="s">
        <v>31</v>
      </c>
      <c r="I36" s="5" t="str">
        <f t="shared" si="1"/>
        <v>H</v>
      </c>
      <c r="J36" s="5">
        <f>COUNTIF(I$7:I36,I36)</f>
        <v>4</v>
      </c>
      <c r="K36" s="7">
        <v>2.1354166666666667E-2</v>
      </c>
    </row>
    <row r="37" spans="1:11" ht="16.95" customHeight="1" x14ac:dyDescent="0.25">
      <c r="A37" s="14">
        <v>31</v>
      </c>
      <c r="B37" s="3">
        <v>48</v>
      </c>
      <c r="C37" s="18" t="s">
        <v>99</v>
      </c>
      <c r="D37" s="23" t="s">
        <v>100</v>
      </c>
      <c r="E37" s="24" t="s">
        <v>10</v>
      </c>
      <c r="F37" s="24" t="s">
        <v>14</v>
      </c>
      <c r="G37" s="24" t="s">
        <v>71</v>
      </c>
      <c r="H37" s="23" t="s">
        <v>87</v>
      </c>
      <c r="I37" s="5" t="str">
        <f t="shared" si="1"/>
        <v>F</v>
      </c>
      <c r="J37" s="5">
        <f>COUNTIF(I$7:I37,I37)</f>
        <v>4</v>
      </c>
      <c r="K37" s="7">
        <v>2.1435185185185186E-2</v>
      </c>
    </row>
    <row r="38" spans="1:11" ht="16.95" customHeight="1" x14ac:dyDescent="0.25">
      <c r="A38" s="14">
        <v>32</v>
      </c>
      <c r="B38" s="14">
        <v>29</v>
      </c>
      <c r="C38" s="18" t="s">
        <v>196</v>
      </c>
      <c r="D38" s="23" t="s">
        <v>67</v>
      </c>
      <c r="E38" s="24" t="s">
        <v>10</v>
      </c>
      <c r="F38" s="24" t="s">
        <v>14</v>
      </c>
      <c r="G38" s="24" t="s">
        <v>121</v>
      </c>
      <c r="H38" s="27" t="s">
        <v>204</v>
      </c>
      <c r="I38" s="5" t="s">
        <v>14</v>
      </c>
      <c r="J38" s="5">
        <f>COUNTIF(I$7:I38,I38)</f>
        <v>5</v>
      </c>
      <c r="K38" s="7">
        <v>2.1550925925925925E-2</v>
      </c>
    </row>
    <row r="39" spans="1:11" ht="16.95" customHeight="1" x14ac:dyDescent="0.25">
      <c r="A39" s="14">
        <v>33</v>
      </c>
      <c r="B39" s="3">
        <v>50</v>
      </c>
      <c r="C39" s="18" t="s">
        <v>190</v>
      </c>
      <c r="D39" s="23" t="s">
        <v>19</v>
      </c>
      <c r="E39" s="24" t="s">
        <v>10</v>
      </c>
      <c r="F39" s="24" t="s">
        <v>16</v>
      </c>
      <c r="G39" s="24" t="s">
        <v>52</v>
      </c>
      <c r="H39" s="23" t="s">
        <v>46</v>
      </c>
      <c r="I39" s="5" t="str">
        <f t="shared" ref="I39:I61" si="2">IF(F39="M",IF($G$1-$G39&lt;=19,"JM",IF($G$1-$G39&lt;=39,"A",IF($G$1-$G39&lt;=49,"B",IF($G$1-$G39&lt;=59,"C",IF($G$1-$G39&lt;=69,"D","E"))))),IF($G$1-$G39&lt;=19,"JF",IF($G$1-$G39&lt;=39,"F",IF($G$1-$G39&lt;=49,"G",IF($G$1-$G39&lt;=59,"H","I")))))</f>
        <v>A</v>
      </c>
      <c r="J39" s="5">
        <f>COUNTIF(I$7:I39,I39)</f>
        <v>13</v>
      </c>
      <c r="K39" s="7">
        <v>2.1828703703703704E-2</v>
      </c>
    </row>
    <row r="40" spans="1:11" s="61" customFormat="1" ht="16.95" customHeight="1" x14ac:dyDescent="0.25">
      <c r="A40" s="95">
        <v>34</v>
      </c>
      <c r="B40" s="54">
        <v>39</v>
      </c>
      <c r="C40" s="98" t="s">
        <v>142</v>
      </c>
      <c r="D40" s="65" t="s">
        <v>22</v>
      </c>
      <c r="E40" s="54" t="s">
        <v>10</v>
      </c>
      <c r="F40" s="54" t="s">
        <v>16</v>
      </c>
      <c r="G40" s="54" t="s">
        <v>143</v>
      </c>
      <c r="H40" s="65" t="s">
        <v>91</v>
      </c>
      <c r="I40" s="96" t="str">
        <f t="shared" si="2"/>
        <v>E</v>
      </c>
      <c r="J40" s="96">
        <f>COUNTIF(I$7:I40,I40)</f>
        <v>2</v>
      </c>
      <c r="K40" s="97">
        <v>2.2152777777777778E-2</v>
      </c>
    </row>
    <row r="41" spans="1:11" ht="16.95" customHeight="1" x14ac:dyDescent="0.25">
      <c r="A41" s="14">
        <v>35</v>
      </c>
      <c r="B41" s="14">
        <v>73</v>
      </c>
      <c r="C41" s="18" t="s">
        <v>160</v>
      </c>
      <c r="D41" s="23" t="s">
        <v>161</v>
      </c>
      <c r="E41" s="24" t="s">
        <v>10</v>
      </c>
      <c r="F41" s="24" t="s">
        <v>16</v>
      </c>
      <c r="G41" s="24" t="s">
        <v>50</v>
      </c>
      <c r="H41" s="23" t="s">
        <v>15</v>
      </c>
      <c r="I41" s="5" t="str">
        <f t="shared" si="2"/>
        <v>C</v>
      </c>
      <c r="J41" s="5">
        <f>COUNTIF(I$7:I41,I41)</f>
        <v>5</v>
      </c>
      <c r="K41" s="7">
        <v>2.238425925925926E-2</v>
      </c>
    </row>
    <row r="42" spans="1:11" ht="16.95" customHeight="1" x14ac:dyDescent="0.25">
      <c r="A42" s="14">
        <v>36</v>
      </c>
      <c r="B42" s="3">
        <v>63</v>
      </c>
      <c r="C42" s="18" t="s">
        <v>53</v>
      </c>
      <c r="D42" s="23" t="s">
        <v>23</v>
      </c>
      <c r="E42" s="24" t="s">
        <v>10</v>
      </c>
      <c r="F42" s="24" t="s">
        <v>16</v>
      </c>
      <c r="G42" s="24" t="s">
        <v>132</v>
      </c>
      <c r="H42" s="27" t="s">
        <v>87</v>
      </c>
      <c r="I42" s="5" t="str">
        <f t="shared" si="2"/>
        <v>A</v>
      </c>
      <c r="J42" s="5">
        <f>COUNTIF(I$7:I42,I42)</f>
        <v>14</v>
      </c>
      <c r="K42" s="7">
        <v>2.2430555555555554E-2</v>
      </c>
    </row>
    <row r="43" spans="1:11" ht="16.95" customHeight="1" x14ac:dyDescent="0.25">
      <c r="A43" s="14">
        <v>37</v>
      </c>
      <c r="B43" s="14">
        <v>66</v>
      </c>
      <c r="C43" s="4" t="s">
        <v>215</v>
      </c>
      <c r="D43" s="10" t="s">
        <v>63</v>
      </c>
      <c r="E43" s="3" t="s">
        <v>10</v>
      </c>
      <c r="F43" s="3" t="s">
        <v>14</v>
      </c>
      <c r="G43" s="3">
        <v>1979</v>
      </c>
      <c r="H43" s="10" t="s">
        <v>15</v>
      </c>
      <c r="I43" s="5" t="str">
        <f t="shared" si="2"/>
        <v>G</v>
      </c>
      <c r="J43" s="5">
        <f>COUNTIF(I$7:I43,I43)</f>
        <v>4</v>
      </c>
      <c r="K43" s="7">
        <v>2.2442129629629631E-2</v>
      </c>
    </row>
    <row r="44" spans="1:11" ht="16.95" customHeight="1" x14ac:dyDescent="0.25">
      <c r="A44" s="14">
        <v>38</v>
      </c>
      <c r="B44" s="3">
        <v>51</v>
      </c>
      <c r="C44" s="18" t="s">
        <v>55</v>
      </c>
      <c r="D44" s="23" t="s">
        <v>32</v>
      </c>
      <c r="E44" s="24" t="s">
        <v>10</v>
      </c>
      <c r="F44" s="24" t="s">
        <v>16</v>
      </c>
      <c r="G44" s="24" t="s">
        <v>39</v>
      </c>
      <c r="H44" s="23" t="s">
        <v>15</v>
      </c>
      <c r="I44" s="5" t="str">
        <f t="shared" si="2"/>
        <v>B</v>
      </c>
      <c r="J44" s="5">
        <f>COUNTIF(I$7:I44,I44)</f>
        <v>4</v>
      </c>
      <c r="K44" s="7">
        <v>2.2534722222222223E-2</v>
      </c>
    </row>
    <row r="45" spans="1:11" ht="16.95" customHeight="1" x14ac:dyDescent="0.25">
      <c r="A45" s="14">
        <v>39</v>
      </c>
      <c r="B45" s="3">
        <v>37</v>
      </c>
      <c r="C45" s="18" t="s">
        <v>159</v>
      </c>
      <c r="D45" s="23" t="s">
        <v>128</v>
      </c>
      <c r="E45" s="24" t="s">
        <v>10</v>
      </c>
      <c r="F45" s="24" t="s">
        <v>14</v>
      </c>
      <c r="G45" s="24" t="s">
        <v>102</v>
      </c>
      <c r="H45" s="23" t="s">
        <v>31</v>
      </c>
      <c r="I45" s="5" t="str">
        <f t="shared" si="2"/>
        <v>G</v>
      </c>
      <c r="J45" s="5">
        <f>COUNTIF(I$7:I45,I45)</f>
        <v>5</v>
      </c>
      <c r="K45" s="7">
        <v>2.2893518518518518E-2</v>
      </c>
    </row>
    <row r="46" spans="1:11" ht="16.95" customHeight="1" x14ac:dyDescent="0.25">
      <c r="A46" s="14">
        <v>40</v>
      </c>
      <c r="B46" s="14">
        <v>32</v>
      </c>
      <c r="C46" s="18" t="s">
        <v>76</v>
      </c>
      <c r="D46" s="23" t="s">
        <v>151</v>
      </c>
      <c r="E46" s="24" t="s">
        <v>10</v>
      </c>
      <c r="F46" s="24" t="s">
        <v>16</v>
      </c>
      <c r="G46" s="24" t="s">
        <v>40</v>
      </c>
      <c r="H46" s="23" t="s">
        <v>15</v>
      </c>
      <c r="I46" s="5" t="str">
        <f t="shared" si="2"/>
        <v>B</v>
      </c>
      <c r="J46" s="5">
        <f>COUNTIF(I$7:I46,I46)</f>
        <v>5</v>
      </c>
      <c r="K46" s="12">
        <v>2.3773148148148147E-2</v>
      </c>
    </row>
    <row r="47" spans="1:11" ht="16.95" customHeight="1" x14ac:dyDescent="0.25">
      <c r="A47" s="14">
        <v>41</v>
      </c>
      <c r="B47" s="3">
        <v>24</v>
      </c>
      <c r="C47" s="18" t="s">
        <v>176</v>
      </c>
      <c r="D47" s="23" t="s">
        <v>177</v>
      </c>
      <c r="E47" s="24" t="s">
        <v>10</v>
      </c>
      <c r="F47" s="24" t="s">
        <v>14</v>
      </c>
      <c r="G47" s="24" t="s">
        <v>77</v>
      </c>
      <c r="H47" s="23" t="s">
        <v>15</v>
      </c>
      <c r="I47" s="5" t="str">
        <f t="shared" si="2"/>
        <v>H</v>
      </c>
      <c r="J47" s="5">
        <f>COUNTIF(I$7:I47,I47)</f>
        <v>5</v>
      </c>
      <c r="K47" s="7">
        <v>2.3796296296296298E-2</v>
      </c>
    </row>
    <row r="48" spans="1:11" ht="16.95" customHeight="1" x14ac:dyDescent="0.25">
      <c r="A48" s="14">
        <v>42</v>
      </c>
      <c r="B48" s="3">
        <v>25</v>
      </c>
      <c r="C48" s="18" t="s">
        <v>193</v>
      </c>
      <c r="D48" s="23" t="s">
        <v>152</v>
      </c>
      <c r="E48" s="24" t="s">
        <v>10</v>
      </c>
      <c r="F48" s="24" t="s">
        <v>14</v>
      </c>
      <c r="G48" s="24" t="s">
        <v>37</v>
      </c>
      <c r="H48" s="23" t="s">
        <v>31</v>
      </c>
      <c r="I48" s="5" t="str">
        <f t="shared" si="2"/>
        <v>G</v>
      </c>
      <c r="J48" s="5">
        <f>COUNTIF(I$7:I48,I48)</f>
        <v>6</v>
      </c>
      <c r="K48" s="7">
        <v>2.3819444444444445E-2</v>
      </c>
    </row>
    <row r="49" spans="1:11" ht="16.95" customHeight="1" x14ac:dyDescent="0.25">
      <c r="A49" s="14">
        <v>43</v>
      </c>
      <c r="B49" s="14">
        <v>46</v>
      </c>
      <c r="C49" s="18" t="s">
        <v>98</v>
      </c>
      <c r="D49" s="23" t="s">
        <v>47</v>
      </c>
      <c r="E49" s="24" t="s">
        <v>10</v>
      </c>
      <c r="F49" s="24" t="s">
        <v>14</v>
      </c>
      <c r="G49" s="24" t="s">
        <v>39</v>
      </c>
      <c r="H49" s="23" t="s">
        <v>87</v>
      </c>
      <c r="I49" s="5" t="str">
        <f t="shared" si="2"/>
        <v>G</v>
      </c>
      <c r="J49" s="5">
        <f>COUNTIF(I$7:I49,I49)</f>
        <v>7</v>
      </c>
      <c r="K49" s="12">
        <v>2.3912037037037037E-2</v>
      </c>
    </row>
    <row r="50" spans="1:11" ht="16.95" customHeight="1" x14ac:dyDescent="0.25">
      <c r="A50" s="14">
        <v>44</v>
      </c>
      <c r="B50" s="3">
        <v>45</v>
      </c>
      <c r="C50" s="18" t="s">
        <v>98</v>
      </c>
      <c r="D50" s="23" t="s">
        <v>63</v>
      </c>
      <c r="E50" s="24" t="s">
        <v>10</v>
      </c>
      <c r="F50" s="24" t="s">
        <v>14</v>
      </c>
      <c r="G50" s="24" t="s">
        <v>86</v>
      </c>
      <c r="H50" s="27" t="s">
        <v>87</v>
      </c>
      <c r="I50" s="5" t="str">
        <f t="shared" si="2"/>
        <v>F</v>
      </c>
      <c r="J50" s="5">
        <f>COUNTIF(I$7:I50,I50)</f>
        <v>6</v>
      </c>
      <c r="K50" s="12">
        <v>2.4444444444444446E-2</v>
      </c>
    </row>
    <row r="51" spans="1:11" ht="16.95" customHeight="1" x14ac:dyDescent="0.25">
      <c r="A51" s="14">
        <v>45</v>
      </c>
      <c r="B51" s="14">
        <v>38</v>
      </c>
      <c r="C51" s="18" t="s">
        <v>192</v>
      </c>
      <c r="D51" s="23" t="s">
        <v>137</v>
      </c>
      <c r="E51" s="24" t="s">
        <v>10</v>
      </c>
      <c r="F51" s="24" t="s">
        <v>14</v>
      </c>
      <c r="G51" s="24" t="s">
        <v>138</v>
      </c>
      <c r="H51" s="23" t="s">
        <v>56</v>
      </c>
      <c r="I51" s="5" t="str">
        <f t="shared" si="2"/>
        <v>H</v>
      </c>
      <c r="J51" s="5">
        <f>COUNTIF(I$7:I51,I51)</f>
        <v>6</v>
      </c>
      <c r="K51" s="12">
        <v>2.5208333333333333E-2</v>
      </c>
    </row>
    <row r="52" spans="1:11" ht="16.95" customHeight="1" x14ac:dyDescent="0.25">
      <c r="A52" s="14">
        <v>46</v>
      </c>
      <c r="B52" s="3">
        <v>56</v>
      </c>
      <c r="C52" s="18" t="s">
        <v>127</v>
      </c>
      <c r="D52" s="23" t="s">
        <v>128</v>
      </c>
      <c r="E52" s="24" t="s">
        <v>10</v>
      </c>
      <c r="F52" s="24" t="s">
        <v>14</v>
      </c>
      <c r="G52" s="24" t="s">
        <v>68</v>
      </c>
      <c r="H52" s="27" t="s">
        <v>15</v>
      </c>
      <c r="I52" s="5" t="str">
        <f t="shared" si="2"/>
        <v>H</v>
      </c>
      <c r="J52" s="5">
        <f>COUNTIF(I$7:I52,I52)</f>
        <v>7</v>
      </c>
      <c r="K52" s="12">
        <v>2.5648148148148149E-2</v>
      </c>
    </row>
    <row r="53" spans="1:11" ht="16.95" customHeight="1" x14ac:dyDescent="0.25">
      <c r="A53" s="14">
        <v>47</v>
      </c>
      <c r="B53" s="3">
        <v>64</v>
      </c>
      <c r="C53" s="18" t="s">
        <v>191</v>
      </c>
      <c r="D53" s="23" t="s">
        <v>134</v>
      </c>
      <c r="E53" s="24" t="s">
        <v>10</v>
      </c>
      <c r="F53" s="24" t="s">
        <v>14</v>
      </c>
      <c r="G53" s="24" t="s">
        <v>68</v>
      </c>
      <c r="H53" s="27" t="s">
        <v>87</v>
      </c>
      <c r="I53" s="5" t="str">
        <f t="shared" si="2"/>
        <v>H</v>
      </c>
      <c r="J53" s="5">
        <f>COUNTIF(I$7:I53,I53)</f>
        <v>8</v>
      </c>
      <c r="K53" s="12">
        <v>2.5694444444444443E-2</v>
      </c>
    </row>
    <row r="54" spans="1:11" ht="16.95" customHeight="1" x14ac:dyDescent="0.25">
      <c r="A54" s="14">
        <v>48</v>
      </c>
      <c r="B54" s="3">
        <v>65</v>
      </c>
      <c r="C54" s="18" t="s">
        <v>195</v>
      </c>
      <c r="D54" s="23" t="s">
        <v>134</v>
      </c>
      <c r="E54" s="24" t="s">
        <v>10</v>
      </c>
      <c r="F54" s="24" t="s">
        <v>14</v>
      </c>
      <c r="G54" s="24" t="s">
        <v>149</v>
      </c>
      <c r="H54" s="27" t="s">
        <v>87</v>
      </c>
      <c r="I54" s="5" t="str">
        <f t="shared" si="2"/>
        <v>G</v>
      </c>
      <c r="J54" s="5">
        <f>COUNTIF(I$7:I54,I54)</f>
        <v>8</v>
      </c>
      <c r="K54" s="12">
        <v>2.5763888888888888E-2</v>
      </c>
    </row>
    <row r="55" spans="1:11" s="51" customFormat="1" ht="16.95" customHeight="1" x14ac:dyDescent="0.25">
      <c r="A55" s="88">
        <v>49</v>
      </c>
      <c r="B55" s="44">
        <v>27</v>
      </c>
      <c r="C55" s="92" t="s">
        <v>197</v>
      </c>
      <c r="D55" s="93" t="s">
        <v>181</v>
      </c>
      <c r="E55" s="44" t="s">
        <v>10</v>
      </c>
      <c r="F55" s="44" t="s">
        <v>14</v>
      </c>
      <c r="G55" s="44" t="s">
        <v>182</v>
      </c>
      <c r="H55" s="93" t="s">
        <v>183</v>
      </c>
      <c r="I55" s="89" t="str">
        <f t="shared" si="2"/>
        <v>I</v>
      </c>
      <c r="J55" s="89">
        <f>COUNTIF(I$7:I55,I55)</f>
        <v>1</v>
      </c>
      <c r="K55" s="91">
        <v>2.6620370370370371E-2</v>
      </c>
    </row>
    <row r="56" spans="1:11" ht="16.95" customHeight="1" x14ac:dyDescent="0.25">
      <c r="A56" s="14">
        <v>50</v>
      </c>
      <c r="B56" s="3">
        <v>72</v>
      </c>
      <c r="C56" s="18" t="s">
        <v>194</v>
      </c>
      <c r="D56" s="23" t="s">
        <v>162</v>
      </c>
      <c r="E56" s="24" t="s">
        <v>10</v>
      </c>
      <c r="F56" s="24" t="s">
        <v>14</v>
      </c>
      <c r="G56" s="24" t="s">
        <v>37</v>
      </c>
      <c r="H56" s="23" t="s">
        <v>163</v>
      </c>
      <c r="I56" s="5" t="str">
        <f t="shared" si="2"/>
        <v>G</v>
      </c>
      <c r="J56" s="5">
        <f>COUNTIF(I$7:I56,I56)</f>
        <v>9</v>
      </c>
      <c r="K56" s="7">
        <v>2.7152777777777779E-2</v>
      </c>
    </row>
    <row r="57" spans="1:11" ht="16.95" customHeight="1" x14ac:dyDescent="0.25">
      <c r="A57" s="14">
        <v>51</v>
      </c>
      <c r="B57" s="3">
        <v>62</v>
      </c>
      <c r="C57" s="18" t="s">
        <v>53</v>
      </c>
      <c r="D57" s="23" t="s">
        <v>133</v>
      </c>
      <c r="E57" s="24" t="s">
        <v>10</v>
      </c>
      <c r="F57" s="24" t="s">
        <v>16</v>
      </c>
      <c r="G57" s="24" t="s">
        <v>102</v>
      </c>
      <c r="H57" s="23" t="s">
        <v>87</v>
      </c>
      <c r="I57" s="5" t="str">
        <f t="shared" si="2"/>
        <v>B</v>
      </c>
      <c r="J57" s="5">
        <f>COUNTIF(I$7:I57,I57)</f>
        <v>6</v>
      </c>
      <c r="K57" s="7">
        <v>2.75E-2</v>
      </c>
    </row>
    <row r="58" spans="1:11" ht="16.95" customHeight="1" x14ac:dyDescent="0.25">
      <c r="A58" s="14">
        <v>52</v>
      </c>
      <c r="B58" s="3">
        <v>55</v>
      </c>
      <c r="C58" s="18" t="s">
        <v>153</v>
      </c>
      <c r="D58" s="23" t="s">
        <v>154</v>
      </c>
      <c r="E58" s="24" t="s">
        <v>10</v>
      </c>
      <c r="F58" s="24" t="s">
        <v>16</v>
      </c>
      <c r="G58" s="24" t="s">
        <v>155</v>
      </c>
      <c r="H58" s="27" t="s">
        <v>15</v>
      </c>
      <c r="I58" s="5" t="str">
        <f t="shared" si="2"/>
        <v>A</v>
      </c>
      <c r="J58" s="5">
        <f>COUNTIF(I$7:I58,I58)</f>
        <v>15</v>
      </c>
      <c r="K58" s="7">
        <v>2.7511574074074074E-2</v>
      </c>
    </row>
    <row r="59" spans="1:11" s="51" customFormat="1" ht="16.95" customHeight="1" x14ac:dyDescent="0.25">
      <c r="A59" s="88">
        <v>53</v>
      </c>
      <c r="B59" s="44">
        <v>41</v>
      </c>
      <c r="C59" s="47" t="s">
        <v>96</v>
      </c>
      <c r="D59" s="48" t="s">
        <v>21</v>
      </c>
      <c r="E59" s="49" t="s">
        <v>10</v>
      </c>
      <c r="F59" s="49" t="s">
        <v>16</v>
      </c>
      <c r="G59" s="49" t="s">
        <v>97</v>
      </c>
      <c r="H59" s="48" t="s">
        <v>91</v>
      </c>
      <c r="I59" s="89" t="str">
        <f t="shared" si="2"/>
        <v>D</v>
      </c>
      <c r="J59" s="89">
        <f>COUNTIF(I$7:I59,I59)</f>
        <v>1</v>
      </c>
      <c r="K59" s="91">
        <v>2.9687499999999999E-2</v>
      </c>
    </row>
    <row r="60" spans="1:11" s="73" customFormat="1" ht="16.95" customHeight="1" x14ac:dyDescent="0.25">
      <c r="A60" s="82">
        <v>54</v>
      </c>
      <c r="B60" s="66">
        <v>77</v>
      </c>
      <c r="C60" s="86" t="s">
        <v>221</v>
      </c>
      <c r="D60" s="87" t="s">
        <v>21</v>
      </c>
      <c r="E60" s="66" t="s">
        <v>10</v>
      </c>
      <c r="F60" s="66" t="s">
        <v>16</v>
      </c>
      <c r="G60" s="66">
        <v>1948</v>
      </c>
      <c r="H60" s="87" t="s">
        <v>222</v>
      </c>
      <c r="I60" s="83" t="str">
        <f t="shared" si="2"/>
        <v>E</v>
      </c>
      <c r="J60" s="83">
        <f>COUNTIF(I$7:I60,I60)</f>
        <v>3</v>
      </c>
      <c r="K60" s="84">
        <v>2.9687499999999999E-2</v>
      </c>
    </row>
    <row r="61" spans="1:11" ht="16.95" customHeight="1" x14ac:dyDescent="0.25">
      <c r="A61" s="14">
        <v>55</v>
      </c>
      <c r="B61" s="3">
        <v>74</v>
      </c>
      <c r="C61" s="31" t="s">
        <v>107</v>
      </c>
      <c r="D61" s="27" t="s">
        <v>108</v>
      </c>
      <c r="E61" s="28" t="s">
        <v>10</v>
      </c>
      <c r="F61" s="28" t="s">
        <v>16</v>
      </c>
      <c r="G61" s="28" t="s">
        <v>109</v>
      </c>
      <c r="H61" s="27" t="s">
        <v>45</v>
      </c>
      <c r="I61" s="5" t="str">
        <f t="shared" si="2"/>
        <v>E</v>
      </c>
      <c r="J61" s="5">
        <f>COUNTIF(I$7:I61,I61)</f>
        <v>4</v>
      </c>
      <c r="K61" s="7" t="s">
        <v>64</v>
      </c>
    </row>
    <row r="62" spans="1:11" ht="15.9" customHeight="1" x14ac:dyDescent="0.3">
      <c r="C62" s="6"/>
      <c r="E62" s="8"/>
      <c r="K62" s="17"/>
    </row>
    <row r="63" spans="1:11" s="2" customFormat="1" ht="15" customHeight="1" x14ac:dyDescent="0.3">
      <c r="A63" s="2" t="s">
        <v>49</v>
      </c>
      <c r="B63" s="26"/>
      <c r="C63" s="6"/>
      <c r="I63" s="9"/>
      <c r="J63" s="9"/>
      <c r="K63" s="13"/>
    </row>
    <row r="64" spans="1:11" s="2" customFormat="1" ht="15" customHeight="1" x14ac:dyDescent="0.25">
      <c r="A64" s="122" t="s">
        <v>12</v>
      </c>
      <c r="B64" s="122"/>
      <c r="C64" s="122"/>
      <c r="D64" s="122"/>
      <c r="E64" s="122"/>
      <c r="F64" s="122"/>
      <c r="G64" s="122"/>
      <c r="H64" s="122"/>
      <c r="I64" s="9"/>
      <c r="J64" s="9"/>
      <c r="K64" s="13"/>
    </row>
  </sheetData>
  <sortState xmlns:xlrd2="http://schemas.microsoft.com/office/spreadsheetml/2017/richdata2" ref="A7:K61">
    <sortCondition ref="K7:K61"/>
  </sortState>
  <mergeCells count="5">
    <mergeCell ref="A2:K2"/>
    <mergeCell ref="A3:K3"/>
    <mergeCell ref="A4:K4"/>
    <mergeCell ref="A5:C5"/>
    <mergeCell ref="A64:H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6829-6600-42A1-BF96-FAD4DA0139EF}">
  <dimension ref="A1:K73"/>
  <sheetViews>
    <sheetView topLeftCell="A2" workbookViewId="0">
      <selection activeCell="P62" sqref="P62"/>
    </sheetView>
  </sheetViews>
  <sheetFormatPr defaultColWidth="8.6640625" defaultRowHeight="15.6" x14ac:dyDescent="0.3"/>
  <cols>
    <col min="1" max="1" width="3.77734375" style="8" customWidth="1"/>
    <col min="2" max="2" width="5.88671875" style="34" customWidth="1"/>
    <col min="3" max="3" width="15.88671875" style="1" customWidth="1"/>
    <col min="4" max="4" width="9.77734375" style="2" customWidth="1"/>
    <col min="5" max="5" width="4.109375" style="2" bestFit="1" customWidth="1"/>
    <col min="6" max="6" width="4.109375" style="8" customWidth="1"/>
    <col min="7" max="7" width="6" style="22" customWidth="1"/>
    <col min="8" max="8" width="19.77734375" style="2" customWidth="1"/>
    <col min="9" max="9" width="4.21875" style="9" customWidth="1"/>
    <col min="10" max="10" width="5.109375" style="9" customWidth="1"/>
    <col min="11" max="11" width="10" style="1" customWidth="1"/>
    <col min="12" max="12" width="1.44140625" style="6" customWidth="1"/>
    <col min="13" max="16384" width="8.6640625" style="6"/>
  </cols>
  <sheetData>
    <row r="1" spans="1:11" ht="7.8" hidden="1" customHeight="1" x14ac:dyDescent="0.3">
      <c r="F1" s="8" t="s">
        <v>29</v>
      </c>
      <c r="G1" s="22">
        <v>2025</v>
      </c>
    </row>
    <row r="2" spans="1:11" s="26" customFormat="1" ht="30" customHeight="1" thickBot="1" x14ac:dyDescent="0.45">
      <c r="A2" s="111" t="s">
        <v>185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</row>
    <row r="3" spans="1:11" s="35" customFormat="1" ht="22.5" customHeight="1" thickBot="1" x14ac:dyDescent="0.35">
      <c r="A3" s="114" t="s">
        <v>186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s="26" customFormat="1" ht="27" customHeight="1" thickBot="1" x14ac:dyDescent="0.35">
      <c r="A4" s="116" t="s">
        <v>187</v>
      </c>
      <c r="B4" s="117"/>
      <c r="C4" s="117"/>
      <c r="D4" s="117"/>
      <c r="E4" s="117"/>
      <c r="F4" s="117"/>
      <c r="G4" s="117"/>
      <c r="H4" s="117"/>
      <c r="I4" s="117"/>
      <c r="J4" s="117"/>
      <c r="K4" s="118"/>
    </row>
    <row r="5" spans="1:11" s="25" customFormat="1" ht="20.100000000000001" customHeight="1" x14ac:dyDescent="0.3">
      <c r="A5" s="119" t="s">
        <v>184</v>
      </c>
      <c r="B5" s="120"/>
      <c r="C5" s="121"/>
      <c r="D5" s="76"/>
      <c r="E5" s="19"/>
      <c r="F5" s="19"/>
      <c r="G5" s="21"/>
      <c r="H5" s="21"/>
      <c r="I5" s="77" t="s">
        <v>11</v>
      </c>
      <c r="J5" s="77"/>
    </row>
    <row r="6" spans="1:11" s="81" customFormat="1" ht="30" customHeight="1" thickBot="1" x14ac:dyDescent="0.3">
      <c r="A6" s="20" t="s">
        <v>4</v>
      </c>
      <c r="B6" s="78" t="s">
        <v>7</v>
      </c>
      <c r="C6" s="32" t="s">
        <v>8</v>
      </c>
      <c r="D6" s="43" t="s">
        <v>0</v>
      </c>
      <c r="E6" s="43" t="s">
        <v>9</v>
      </c>
      <c r="F6" s="42" t="s">
        <v>30</v>
      </c>
      <c r="G6" s="79" t="s">
        <v>6</v>
      </c>
      <c r="H6" s="43" t="s">
        <v>1</v>
      </c>
      <c r="I6" s="80" t="s">
        <v>3</v>
      </c>
      <c r="J6" s="20" t="s">
        <v>5</v>
      </c>
      <c r="K6" s="33" t="s">
        <v>2</v>
      </c>
    </row>
    <row r="7" spans="1:11" ht="25.05" customHeight="1" thickBot="1" x14ac:dyDescent="0.45">
      <c r="A7" s="123" t="s">
        <v>224</v>
      </c>
      <c r="B7" s="124"/>
      <c r="C7" s="124"/>
      <c r="D7" s="124"/>
      <c r="E7" s="124"/>
      <c r="F7" s="124"/>
      <c r="G7" s="124"/>
      <c r="H7" s="124"/>
      <c r="I7" s="124"/>
      <c r="J7" s="124"/>
      <c r="K7" s="125"/>
    </row>
    <row r="8" spans="1:11" s="51" customFormat="1" ht="16.95" customHeight="1" x14ac:dyDescent="0.25">
      <c r="A8" s="88">
        <v>1</v>
      </c>
      <c r="B8" s="44">
        <v>23</v>
      </c>
      <c r="C8" s="47" t="s">
        <v>129</v>
      </c>
      <c r="D8" s="48" t="s">
        <v>130</v>
      </c>
      <c r="E8" s="49" t="s">
        <v>10</v>
      </c>
      <c r="F8" s="49" t="s">
        <v>16</v>
      </c>
      <c r="G8" s="49" t="s">
        <v>42</v>
      </c>
      <c r="H8" s="48" t="s">
        <v>131</v>
      </c>
      <c r="I8" s="89" t="str">
        <f>IF(F8="M",IF($G$1-$G8&lt;=19,"JM",IF($G$1-$G8&lt;=39,"A",IF($G$1-$G8&lt;=49,"B",IF($G$1-$G8&lt;=59,"C",IF($G$1-$G8&lt;=69,"D","E"))))),IF($G$1-$G8&lt;=19,"JF",IF($G$1-$G8&lt;=39,"F",IF($G$1-$G8&lt;=49,"G",IF($G$1-$G8&lt;=59,"H","I")))))</f>
        <v>A</v>
      </c>
      <c r="J8" s="89">
        <f>COUNTIF(I$8:I8,I8)</f>
        <v>1</v>
      </c>
      <c r="K8" s="90">
        <v>1.3935185185185186E-2</v>
      </c>
    </row>
    <row r="9" spans="1:11" s="61" customFormat="1" ht="16.95" customHeight="1" x14ac:dyDescent="0.25">
      <c r="A9" s="95">
        <v>2</v>
      </c>
      <c r="B9" s="54">
        <v>31</v>
      </c>
      <c r="C9" s="57" t="s">
        <v>180</v>
      </c>
      <c r="D9" s="58" t="s">
        <v>17</v>
      </c>
      <c r="E9" s="59" t="s">
        <v>10</v>
      </c>
      <c r="F9" s="59" t="s">
        <v>16</v>
      </c>
      <c r="G9" s="59" t="s">
        <v>171</v>
      </c>
      <c r="H9" s="58" t="s">
        <v>189</v>
      </c>
      <c r="I9" s="96" t="str">
        <f>IF(F9="M",IF($G$1-$G9&lt;=19,"JM",IF($G$1-$G9&lt;=39,"A",IF($G$1-$G9&lt;=49,"B",IF($G$1-$G9&lt;=59,"C",IF($G$1-$G9&lt;=69,"D","E"))))),IF($G$1-$G9&lt;=19,"JF",IF($G$1-$G9&lt;=39,"F",IF($G$1-$G9&lt;=49,"G",IF($G$1-$G9&lt;=59,"H","I")))))</f>
        <v>A</v>
      </c>
      <c r="J9" s="96">
        <f>COUNTIF(I$8:I9,I9)</f>
        <v>2</v>
      </c>
      <c r="K9" s="97">
        <v>1.4837962962962963E-2</v>
      </c>
    </row>
    <row r="10" spans="1:11" s="73" customFormat="1" ht="16.95" customHeight="1" x14ac:dyDescent="0.25">
      <c r="A10" s="82">
        <v>3</v>
      </c>
      <c r="B10" s="82">
        <v>67</v>
      </c>
      <c r="C10" s="69" t="s">
        <v>74</v>
      </c>
      <c r="D10" s="70" t="s">
        <v>35</v>
      </c>
      <c r="E10" s="71" t="s">
        <v>10</v>
      </c>
      <c r="F10" s="71" t="s">
        <v>16</v>
      </c>
      <c r="G10" s="71" t="s">
        <v>51</v>
      </c>
      <c r="H10" s="70" t="s">
        <v>75</v>
      </c>
      <c r="I10" s="83" t="str">
        <f>IF(F10="M",IF($G$1-$G10&lt;=19,"JM",IF($G$1-$G10&lt;=39,"A",IF($G$1-$G10&lt;=49,"B",IF($G$1-$G10&lt;=59,"C",IF($G$1-$G10&lt;=69,"D","E"))))),IF($G$1-$G10&lt;=19,"JF",IF($G$1-$G10&lt;=39,"F",IF($G$1-$G10&lt;=49,"G",IF($G$1-$G10&lt;=59,"H","I")))))</f>
        <v>A</v>
      </c>
      <c r="J10" s="83">
        <f>COUNTIF(I$8:I10,I10)</f>
        <v>3</v>
      </c>
      <c r="K10" s="84">
        <v>1.5289351851851853E-2</v>
      </c>
    </row>
    <row r="11" spans="1:11" ht="16.95" customHeight="1" x14ac:dyDescent="0.25">
      <c r="A11" s="14">
        <v>4</v>
      </c>
      <c r="B11" s="3">
        <v>54</v>
      </c>
      <c r="C11" s="18" t="s">
        <v>88</v>
      </c>
      <c r="D11" s="23" t="s">
        <v>34</v>
      </c>
      <c r="E11" s="24" t="s">
        <v>10</v>
      </c>
      <c r="F11" s="24" t="s">
        <v>16</v>
      </c>
      <c r="G11" s="24" t="s">
        <v>73</v>
      </c>
      <c r="H11" s="27" t="s">
        <v>213</v>
      </c>
      <c r="I11" s="5" t="str">
        <f>IF(F11="M",IF($G$1-$G11&lt;=19,"JM",IF($G$1-$G11&lt;=39,"A",IF($G$1-$G11&lt;=49,"B",IF($G$1-$G11&lt;=59,"C",IF($G$1-$G11&lt;=69,"D","E"))))),IF($G$1-$G11&lt;=19,"JF",IF($G$1-$G11&lt;=39,"F",IF($G$1-$G11&lt;=49,"G",IF($G$1-$G11&lt;=59,"H","I")))))</f>
        <v>A</v>
      </c>
      <c r="J11" s="5">
        <f>COUNTIF(I$8:I11,I11)</f>
        <v>4</v>
      </c>
      <c r="K11" s="12">
        <v>1.5405092592592592E-2</v>
      </c>
    </row>
    <row r="12" spans="1:11" ht="16.95" customHeight="1" x14ac:dyDescent="0.25">
      <c r="A12" s="14">
        <v>5</v>
      </c>
      <c r="B12" s="3">
        <v>44</v>
      </c>
      <c r="C12" s="18" t="s">
        <v>120</v>
      </c>
      <c r="D12" s="23" t="s">
        <v>65</v>
      </c>
      <c r="E12" s="24" t="s">
        <v>10</v>
      </c>
      <c r="F12" s="24" t="s">
        <v>16</v>
      </c>
      <c r="G12" s="24" t="s">
        <v>121</v>
      </c>
      <c r="H12" s="23" t="s">
        <v>87</v>
      </c>
      <c r="I12" s="5" t="s">
        <v>48</v>
      </c>
      <c r="J12" s="5">
        <f>COUNTIF(I$8:I12,I12)</f>
        <v>5</v>
      </c>
      <c r="K12" s="12">
        <v>1.6180555555555556E-2</v>
      </c>
    </row>
    <row r="13" spans="1:11" ht="16.95" customHeight="1" x14ac:dyDescent="0.25">
      <c r="A13" s="14">
        <v>6</v>
      </c>
      <c r="B13" s="14">
        <v>71</v>
      </c>
      <c r="C13" s="18" t="s">
        <v>105</v>
      </c>
      <c r="D13" s="23" t="s">
        <v>18</v>
      </c>
      <c r="E13" s="24" t="s">
        <v>10</v>
      </c>
      <c r="F13" s="24" t="s">
        <v>16</v>
      </c>
      <c r="G13" s="24" t="s">
        <v>52</v>
      </c>
      <c r="H13" s="23" t="s">
        <v>70</v>
      </c>
      <c r="I13" s="5" t="str">
        <f t="shared" ref="I13:I22" si="0">IF(F13="M",IF($G$1-$G13&lt;=19,"JM",IF($G$1-$G13&lt;=39,"A",IF($G$1-$G13&lt;=49,"B",IF($G$1-$G13&lt;=59,"C",IF($G$1-$G13&lt;=69,"D","E"))))),IF($G$1-$G13&lt;=19,"JF",IF($G$1-$G13&lt;=39,"F",IF($G$1-$G13&lt;=49,"G",IF($G$1-$G13&lt;=59,"H","I")))))</f>
        <v>A</v>
      </c>
      <c r="J13" s="5">
        <f>COUNTIF(I$8:I13,I13)</f>
        <v>6</v>
      </c>
      <c r="K13" s="12">
        <v>1.6481481481481482E-2</v>
      </c>
    </row>
    <row r="14" spans="1:11" ht="16.95" customHeight="1" x14ac:dyDescent="0.25">
      <c r="A14" s="14">
        <v>7</v>
      </c>
      <c r="B14" s="3">
        <v>61</v>
      </c>
      <c r="C14" s="18" t="s">
        <v>69</v>
      </c>
      <c r="D14" s="23" t="s">
        <v>19</v>
      </c>
      <c r="E14" s="24" t="s">
        <v>10</v>
      </c>
      <c r="F14" s="24" t="s">
        <v>16</v>
      </c>
      <c r="G14" s="24" t="s">
        <v>71</v>
      </c>
      <c r="H14" s="23" t="s">
        <v>70</v>
      </c>
      <c r="I14" s="5" t="str">
        <f t="shared" si="0"/>
        <v>A</v>
      </c>
      <c r="J14" s="5">
        <f>COUNTIF(I$8:I14,I14)</f>
        <v>7</v>
      </c>
      <c r="K14" s="7">
        <v>1.7187500000000001E-2</v>
      </c>
    </row>
    <row r="15" spans="1:11" ht="16.95" customHeight="1" x14ac:dyDescent="0.25">
      <c r="A15" s="14">
        <v>8</v>
      </c>
      <c r="B15" s="3">
        <v>22</v>
      </c>
      <c r="C15" s="18" t="s">
        <v>170</v>
      </c>
      <c r="D15" s="23" t="s">
        <v>25</v>
      </c>
      <c r="E15" s="24" t="s">
        <v>10</v>
      </c>
      <c r="F15" s="24" t="s">
        <v>16</v>
      </c>
      <c r="G15" s="24" t="s">
        <v>171</v>
      </c>
      <c r="H15" s="23" t="s">
        <v>87</v>
      </c>
      <c r="I15" s="5" t="str">
        <f t="shared" si="0"/>
        <v>A</v>
      </c>
      <c r="J15" s="5">
        <f>COUNTIF(I$8:I15,I15)</f>
        <v>8</v>
      </c>
      <c r="K15" s="7">
        <v>1.9027777777777779E-2</v>
      </c>
    </row>
    <row r="16" spans="1:11" ht="16.95" customHeight="1" x14ac:dyDescent="0.25">
      <c r="A16" s="14">
        <v>9</v>
      </c>
      <c r="B16" s="3">
        <v>53</v>
      </c>
      <c r="C16" s="18" t="s">
        <v>173</v>
      </c>
      <c r="D16" s="23" t="s">
        <v>33</v>
      </c>
      <c r="E16" s="24" t="s">
        <v>10</v>
      </c>
      <c r="F16" s="24" t="s">
        <v>16</v>
      </c>
      <c r="G16" s="24" t="s">
        <v>174</v>
      </c>
      <c r="H16" s="27" t="s">
        <v>87</v>
      </c>
      <c r="I16" s="5" t="str">
        <f t="shared" si="0"/>
        <v>A</v>
      </c>
      <c r="J16" s="5">
        <f>COUNTIF(I$8:I16,I16)</f>
        <v>9</v>
      </c>
      <c r="K16" s="7">
        <v>1.9814814814814816E-2</v>
      </c>
    </row>
    <row r="17" spans="1:11" ht="16.95" customHeight="1" x14ac:dyDescent="0.25">
      <c r="A17" s="14">
        <v>10</v>
      </c>
      <c r="B17" s="3">
        <v>49</v>
      </c>
      <c r="C17" s="18" t="s">
        <v>158</v>
      </c>
      <c r="D17" s="23" t="s">
        <v>130</v>
      </c>
      <c r="E17" s="24" t="s">
        <v>10</v>
      </c>
      <c r="F17" s="24" t="s">
        <v>16</v>
      </c>
      <c r="G17" s="24" t="s">
        <v>73</v>
      </c>
      <c r="H17" s="27" t="s">
        <v>211</v>
      </c>
      <c r="I17" s="5" t="str">
        <f t="shared" si="0"/>
        <v>A</v>
      </c>
      <c r="J17" s="5">
        <f>COUNTIF(I$8:I17,I17)</f>
        <v>10</v>
      </c>
      <c r="K17" s="7">
        <v>1.9872685185185184E-2</v>
      </c>
    </row>
    <row r="18" spans="1:11" ht="16.95" customHeight="1" x14ac:dyDescent="0.25">
      <c r="A18" s="14">
        <v>11</v>
      </c>
      <c r="B18" s="14">
        <v>21</v>
      </c>
      <c r="C18" s="18" t="s">
        <v>101</v>
      </c>
      <c r="D18" s="23" t="s">
        <v>25</v>
      </c>
      <c r="E18" s="24" t="s">
        <v>10</v>
      </c>
      <c r="F18" s="24" t="s">
        <v>16</v>
      </c>
      <c r="G18" s="24" t="s">
        <v>42</v>
      </c>
      <c r="H18" s="23" t="s">
        <v>15</v>
      </c>
      <c r="I18" s="5" t="str">
        <f t="shared" si="0"/>
        <v>A</v>
      </c>
      <c r="J18" s="5">
        <f>COUNTIF(I$8:I18,I18)</f>
        <v>11</v>
      </c>
      <c r="K18" s="12">
        <v>2.0578703703703703E-2</v>
      </c>
    </row>
    <row r="19" spans="1:11" ht="16.95" customHeight="1" x14ac:dyDescent="0.25">
      <c r="A19" s="14">
        <v>12</v>
      </c>
      <c r="B19" s="3">
        <v>68</v>
      </c>
      <c r="C19" s="18" t="s">
        <v>85</v>
      </c>
      <c r="D19" s="23" t="s">
        <v>21</v>
      </c>
      <c r="E19" s="24" t="s">
        <v>10</v>
      </c>
      <c r="F19" s="24" t="s">
        <v>16</v>
      </c>
      <c r="G19" s="24" t="s">
        <v>86</v>
      </c>
      <c r="H19" s="23" t="s">
        <v>87</v>
      </c>
      <c r="I19" s="5" t="str">
        <f t="shared" si="0"/>
        <v>A</v>
      </c>
      <c r="J19" s="5">
        <f>COUNTIF(I$8:I19,I19)</f>
        <v>12</v>
      </c>
      <c r="K19" s="12">
        <v>2.0590277777777777E-2</v>
      </c>
    </row>
    <row r="20" spans="1:11" ht="16.95" customHeight="1" x14ac:dyDescent="0.25">
      <c r="A20" s="14">
        <v>13</v>
      </c>
      <c r="B20" s="3">
        <v>50</v>
      </c>
      <c r="C20" s="18" t="s">
        <v>190</v>
      </c>
      <c r="D20" s="23" t="s">
        <v>19</v>
      </c>
      <c r="E20" s="24" t="s">
        <v>10</v>
      </c>
      <c r="F20" s="24" t="s">
        <v>16</v>
      </c>
      <c r="G20" s="24" t="s">
        <v>52</v>
      </c>
      <c r="H20" s="23" t="s">
        <v>46</v>
      </c>
      <c r="I20" s="5" t="str">
        <f t="shared" si="0"/>
        <v>A</v>
      </c>
      <c r="J20" s="5">
        <f>COUNTIF(I$8:I20,I20)</f>
        <v>13</v>
      </c>
      <c r="K20" s="7">
        <v>2.1828703703703704E-2</v>
      </c>
    </row>
    <row r="21" spans="1:11" ht="16.95" customHeight="1" x14ac:dyDescent="0.25">
      <c r="A21" s="14">
        <v>14</v>
      </c>
      <c r="B21" s="14">
        <v>63</v>
      </c>
      <c r="C21" s="18" t="s">
        <v>53</v>
      </c>
      <c r="D21" s="23" t="s">
        <v>23</v>
      </c>
      <c r="E21" s="24" t="s">
        <v>10</v>
      </c>
      <c r="F21" s="24" t="s">
        <v>16</v>
      </c>
      <c r="G21" s="24" t="s">
        <v>132</v>
      </c>
      <c r="H21" s="27" t="s">
        <v>87</v>
      </c>
      <c r="I21" s="5" t="str">
        <f t="shared" si="0"/>
        <v>A</v>
      </c>
      <c r="J21" s="5">
        <f>COUNTIF(I$8:I21,I21)</f>
        <v>14</v>
      </c>
      <c r="K21" s="7">
        <v>2.2430555555555554E-2</v>
      </c>
    </row>
    <row r="22" spans="1:11" ht="16.95" customHeight="1" thickBot="1" x14ac:dyDescent="0.3">
      <c r="A22" s="101">
        <v>15</v>
      </c>
      <c r="B22" s="16">
        <v>55</v>
      </c>
      <c r="C22" s="102" t="s">
        <v>153</v>
      </c>
      <c r="D22" s="103" t="s">
        <v>154</v>
      </c>
      <c r="E22" s="104" t="s">
        <v>10</v>
      </c>
      <c r="F22" s="104" t="s">
        <v>16</v>
      </c>
      <c r="G22" s="104" t="s">
        <v>155</v>
      </c>
      <c r="H22" s="105" t="s">
        <v>15</v>
      </c>
      <c r="I22" s="106" t="str">
        <f t="shared" si="0"/>
        <v>A</v>
      </c>
      <c r="J22" s="106">
        <f>COUNTIF(I$8:I22,I22)</f>
        <v>15</v>
      </c>
      <c r="K22" s="107">
        <v>2.7511574074074074E-2</v>
      </c>
    </row>
    <row r="23" spans="1:11" ht="25.05" customHeight="1" thickBot="1" x14ac:dyDescent="0.45">
      <c r="A23" s="123" t="s">
        <v>223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5"/>
    </row>
    <row r="24" spans="1:11" s="51" customFormat="1" ht="16.95" customHeight="1" x14ac:dyDescent="0.25">
      <c r="A24" s="88">
        <v>1</v>
      </c>
      <c r="B24" s="88">
        <v>34</v>
      </c>
      <c r="C24" s="108" t="s">
        <v>148</v>
      </c>
      <c r="D24" s="109" t="s">
        <v>22</v>
      </c>
      <c r="E24" s="110" t="s">
        <v>10</v>
      </c>
      <c r="F24" s="110" t="s">
        <v>16</v>
      </c>
      <c r="G24" s="110" t="s">
        <v>149</v>
      </c>
      <c r="H24" s="109" t="s">
        <v>31</v>
      </c>
      <c r="I24" s="89" t="str">
        <f t="shared" ref="I24:I29" si="1">IF(F24="M",IF($G$1-$G24&lt;=19,"JM",IF($G$1-$G24&lt;=39,"A",IF($G$1-$G24&lt;=49,"B",IF($G$1-$G24&lt;=59,"C",IF($G$1-$G24&lt;=69,"D","E"))))),IF($G$1-$G24&lt;=19,"JF",IF($G$1-$G24&lt;=39,"F",IF($G$1-$G24&lt;=49,"G",IF($G$1-$G24&lt;=59,"H","I")))))</f>
        <v>B</v>
      </c>
      <c r="J24" s="89">
        <f>COUNTIF(I$8:I24,I24)</f>
        <v>1</v>
      </c>
      <c r="K24" s="94">
        <v>1.3206018518518518E-2</v>
      </c>
    </row>
    <row r="25" spans="1:11" s="61" customFormat="1" ht="16.95" customHeight="1" x14ac:dyDescent="0.25">
      <c r="A25" s="95">
        <v>2</v>
      </c>
      <c r="B25" s="95">
        <v>70</v>
      </c>
      <c r="C25" s="98" t="s">
        <v>54</v>
      </c>
      <c r="D25" s="65" t="s">
        <v>18</v>
      </c>
      <c r="E25" s="54" t="s">
        <v>10</v>
      </c>
      <c r="F25" s="54" t="s">
        <v>16</v>
      </c>
      <c r="G25" s="54" t="s">
        <v>40</v>
      </c>
      <c r="H25" s="65" t="s">
        <v>146</v>
      </c>
      <c r="I25" s="96" t="str">
        <f t="shared" si="1"/>
        <v>B</v>
      </c>
      <c r="J25" s="96">
        <f>COUNTIF(I$8:I25,I25)</f>
        <v>2</v>
      </c>
      <c r="K25" s="99">
        <v>1.4351851851851852E-2</v>
      </c>
    </row>
    <row r="26" spans="1:11" s="73" customFormat="1" ht="16.95" customHeight="1" x14ac:dyDescent="0.25">
      <c r="A26" s="82">
        <v>3</v>
      </c>
      <c r="B26" s="66">
        <v>69</v>
      </c>
      <c r="C26" s="69" t="s">
        <v>209</v>
      </c>
      <c r="D26" s="70" t="s">
        <v>21</v>
      </c>
      <c r="E26" s="71" t="s">
        <v>10</v>
      </c>
      <c r="F26" s="71" t="s">
        <v>16</v>
      </c>
      <c r="G26" s="71">
        <v>1985</v>
      </c>
      <c r="H26" s="70" t="s">
        <v>31</v>
      </c>
      <c r="I26" s="83" t="str">
        <f t="shared" si="1"/>
        <v>B</v>
      </c>
      <c r="J26" s="83">
        <f>COUNTIF(I$8:I26,I26)</f>
        <v>3</v>
      </c>
      <c r="K26" s="85">
        <v>2.0335648148148148E-2</v>
      </c>
    </row>
    <row r="27" spans="1:11" ht="16.95" customHeight="1" x14ac:dyDescent="0.25">
      <c r="A27" s="14">
        <v>4</v>
      </c>
      <c r="B27" s="3">
        <v>51</v>
      </c>
      <c r="C27" s="18" t="s">
        <v>55</v>
      </c>
      <c r="D27" s="23" t="s">
        <v>32</v>
      </c>
      <c r="E27" s="24" t="s">
        <v>10</v>
      </c>
      <c r="F27" s="24" t="s">
        <v>16</v>
      </c>
      <c r="G27" s="24" t="s">
        <v>39</v>
      </c>
      <c r="H27" s="23" t="s">
        <v>15</v>
      </c>
      <c r="I27" s="5" t="str">
        <f t="shared" si="1"/>
        <v>B</v>
      </c>
      <c r="J27" s="5">
        <f>COUNTIF(I$8:I27,I27)</f>
        <v>4</v>
      </c>
      <c r="K27" s="7">
        <v>2.2534722222222223E-2</v>
      </c>
    </row>
    <row r="28" spans="1:11" ht="16.95" customHeight="1" x14ac:dyDescent="0.25">
      <c r="A28" s="14">
        <v>5</v>
      </c>
      <c r="B28" s="3">
        <v>32</v>
      </c>
      <c r="C28" s="18" t="s">
        <v>76</v>
      </c>
      <c r="D28" s="23" t="s">
        <v>151</v>
      </c>
      <c r="E28" s="24" t="s">
        <v>10</v>
      </c>
      <c r="F28" s="24" t="s">
        <v>16</v>
      </c>
      <c r="G28" s="24" t="s">
        <v>40</v>
      </c>
      <c r="H28" s="23" t="s">
        <v>15</v>
      </c>
      <c r="I28" s="5" t="str">
        <f t="shared" si="1"/>
        <v>B</v>
      </c>
      <c r="J28" s="5">
        <f>COUNTIF(I$8:I28,I28)</f>
        <v>5</v>
      </c>
      <c r="K28" s="12">
        <v>2.3773148148148147E-2</v>
      </c>
    </row>
    <row r="29" spans="1:11" ht="16.95" customHeight="1" thickBot="1" x14ac:dyDescent="0.3">
      <c r="A29" s="14">
        <v>6</v>
      </c>
      <c r="B29" s="3">
        <v>62</v>
      </c>
      <c r="C29" s="18" t="s">
        <v>53</v>
      </c>
      <c r="D29" s="23" t="s">
        <v>133</v>
      </c>
      <c r="E29" s="24" t="s">
        <v>10</v>
      </c>
      <c r="F29" s="24" t="s">
        <v>16</v>
      </c>
      <c r="G29" s="24" t="s">
        <v>102</v>
      </c>
      <c r="H29" s="23" t="s">
        <v>87</v>
      </c>
      <c r="I29" s="5" t="str">
        <f t="shared" si="1"/>
        <v>B</v>
      </c>
      <c r="J29" s="5">
        <f>COUNTIF(I$8:I29,I29)</f>
        <v>6</v>
      </c>
      <c r="K29" s="7">
        <v>2.75E-2</v>
      </c>
    </row>
    <row r="30" spans="1:11" ht="25.05" customHeight="1" thickBot="1" x14ac:dyDescent="0.45">
      <c r="A30" s="123" t="s">
        <v>225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5"/>
    </row>
    <row r="31" spans="1:11" s="51" customFormat="1" ht="16.95" customHeight="1" x14ac:dyDescent="0.25">
      <c r="A31" s="88">
        <v>1</v>
      </c>
      <c r="B31" s="44">
        <v>57</v>
      </c>
      <c r="C31" s="47" t="s">
        <v>110</v>
      </c>
      <c r="D31" s="48" t="s">
        <v>19</v>
      </c>
      <c r="E31" s="49" t="s">
        <v>10</v>
      </c>
      <c r="F31" s="49" t="s">
        <v>16</v>
      </c>
      <c r="G31" s="49" t="s">
        <v>43</v>
      </c>
      <c r="H31" s="48" t="s">
        <v>31</v>
      </c>
      <c r="I31" s="89" t="str">
        <f>IF(F31="M",IF($G$1-$G31&lt;=19,"JM",IF($G$1-$G31&lt;=39,"A",IF($G$1-$G31&lt;=49,"B",IF($G$1-$G31&lt;=59,"C",IF($G$1-$G31&lt;=69,"D","E"))))),IF($G$1-$G31&lt;=19,"JF",IF($G$1-$G31&lt;=39,"F",IF($G$1-$G31&lt;=49,"G",IF($G$1-$G31&lt;=59,"H","I")))))</f>
        <v>C</v>
      </c>
      <c r="J31" s="89">
        <f>COUNTIF(I$8:I31,I31)</f>
        <v>1</v>
      </c>
      <c r="K31" s="90">
        <v>1.5844907407407408E-2</v>
      </c>
    </row>
    <row r="32" spans="1:11" s="61" customFormat="1" ht="16.95" customHeight="1" x14ac:dyDescent="0.25">
      <c r="A32" s="95">
        <v>2</v>
      </c>
      <c r="B32" s="95">
        <v>42</v>
      </c>
      <c r="C32" s="57" t="s">
        <v>111</v>
      </c>
      <c r="D32" s="58" t="s">
        <v>26</v>
      </c>
      <c r="E32" s="59" t="s">
        <v>10</v>
      </c>
      <c r="F32" s="59" t="s">
        <v>16</v>
      </c>
      <c r="G32" s="59" t="s">
        <v>112</v>
      </c>
      <c r="H32" s="58" t="s">
        <v>113</v>
      </c>
      <c r="I32" s="96" t="str">
        <f>IF(F32="M",IF($G$1-$G32&lt;=19,"JM",IF($G$1-$G32&lt;=39,"A",IF($G$1-$G32&lt;=49,"B",IF($G$1-$G32&lt;=59,"C",IF($G$1-$G32&lt;=69,"D","E"))))),IF($G$1-$G32&lt;=19,"JF",IF($G$1-$G32&lt;=39,"F",IF($G$1-$G32&lt;=49,"G",IF($G$1-$G32&lt;=59,"H","I")))))</f>
        <v>C</v>
      </c>
      <c r="J32" s="96">
        <f>COUNTIF(I$8:I32,I32)</f>
        <v>2</v>
      </c>
      <c r="K32" s="97">
        <v>1.7650462962962962E-2</v>
      </c>
    </row>
    <row r="33" spans="1:11" s="73" customFormat="1" ht="16.95" customHeight="1" x14ac:dyDescent="0.25">
      <c r="A33" s="82">
        <v>3</v>
      </c>
      <c r="B33" s="66">
        <v>60</v>
      </c>
      <c r="C33" s="69" t="s">
        <v>69</v>
      </c>
      <c r="D33" s="70" t="s">
        <v>24</v>
      </c>
      <c r="E33" s="71" t="s">
        <v>10</v>
      </c>
      <c r="F33" s="71" t="s">
        <v>16</v>
      </c>
      <c r="G33" s="71" t="s">
        <v>38</v>
      </c>
      <c r="H33" s="70" t="s">
        <v>70</v>
      </c>
      <c r="I33" s="83" t="str">
        <f>IF(F33="M",IF($G$1-$G33&lt;=19,"JM",IF($G$1-$G33&lt;=39,"A",IF($G$1-$G33&lt;=49,"B",IF($G$1-$G33&lt;=59,"C",IF($G$1-$G33&lt;=69,"D","E"))))),IF($G$1-$G33&lt;=19,"JF",IF($G$1-$G33&lt;=39,"F",IF($G$1-$G33&lt;=49,"G",IF($G$1-$G33&lt;=59,"H","I")))))</f>
        <v>C</v>
      </c>
      <c r="J33" s="83">
        <f>COUNTIF(I$8:I33,I33)</f>
        <v>3</v>
      </c>
      <c r="K33" s="84">
        <v>1.9097222222222224E-2</v>
      </c>
    </row>
    <row r="34" spans="1:11" ht="16.95" customHeight="1" x14ac:dyDescent="0.25">
      <c r="A34" s="14">
        <v>4</v>
      </c>
      <c r="B34" s="3">
        <v>30</v>
      </c>
      <c r="C34" s="4" t="s">
        <v>205</v>
      </c>
      <c r="D34" s="10" t="s">
        <v>206</v>
      </c>
      <c r="E34" s="3" t="s">
        <v>10</v>
      </c>
      <c r="F34" s="3" t="s">
        <v>16</v>
      </c>
      <c r="G34" s="3">
        <v>1968</v>
      </c>
      <c r="H34" s="10" t="s">
        <v>204</v>
      </c>
      <c r="I34" s="5" t="str">
        <f>IF(F34="M",IF($G$1-$G34&lt;=19,"JM",IF($G$1-$G34&lt;=39,"A",IF($G$1-$G34&lt;=49,"B",IF($G$1-$G34&lt;=59,"C",IF($G$1-$G34&lt;=69,"D","E"))))),IF($G$1-$G34&lt;=19,"JF",IF($G$1-$G34&lt;=39,"F",IF($G$1-$G34&lt;=49,"G",IF($G$1-$G34&lt;=59,"H","I")))))</f>
        <v>C</v>
      </c>
      <c r="J34" s="5">
        <f>COUNTIF(I$8:I34,I34)</f>
        <v>4</v>
      </c>
      <c r="K34" s="7">
        <v>2.0439814814814813E-2</v>
      </c>
    </row>
    <row r="35" spans="1:11" ht="16.95" customHeight="1" thickBot="1" x14ac:dyDescent="0.3">
      <c r="A35" s="14">
        <v>5</v>
      </c>
      <c r="B35" s="14">
        <v>73</v>
      </c>
      <c r="C35" s="18" t="s">
        <v>160</v>
      </c>
      <c r="D35" s="23" t="s">
        <v>161</v>
      </c>
      <c r="E35" s="24" t="s">
        <v>10</v>
      </c>
      <c r="F35" s="24" t="s">
        <v>16</v>
      </c>
      <c r="G35" s="24" t="s">
        <v>50</v>
      </c>
      <c r="H35" s="23" t="s">
        <v>15</v>
      </c>
      <c r="I35" s="5" t="str">
        <f>IF(F35="M",IF($G$1-$G35&lt;=19,"JM",IF($G$1-$G35&lt;=39,"A",IF($G$1-$G35&lt;=49,"B",IF($G$1-$G35&lt;=59,"C",IF($G$1-$G35&lt;=69,"D","E"))))),IF($G$1-$G35&lt;=19,"JF",IF($G$1-$G35&lt;=39,"F",IF($G$1-$G35&lt;=49,"G",IF($G$1-$G35&lt;=59,"H","I")))))</f>
        <v>C</v>
      </c>
      <c r="J35" s="5">
        <f>COUNTIF(I$8:I35,I35)</f>
        <v>5</v>
      </c>
      <c r="K35" s="7">
        <v>2.238425925925926E-2</v>
      </c>
    </row>
    <row r="36" spans="1:11" ht="25.05" customHeight="1" thickBot="1" x14ac:dyDescent="0.45">
      <c r="A36" s="123" t="s">
        <v>226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5"/>
    </row>
    <row r="37" spans="1:11" s="51" customFormat="1" ht="16.95" customHeight="1" thickBot="1" x14ac:dyDescent="0.3">
      <c r="A37" s="88">
        <v>1</v>
      </c>
      <c r="B37" s="44">
        <v>41</v>
      </c>
      <c r="C37" s="47" t="s">
        <v>96</v>
      </c>
      <c r="D37" s="48" t="s">
        <v>21</v>
      </c>
      <c r="E37" s="49" t="s">
        <v>10</v>
      </c>
      <c r="F37" s="49" t="s">
        <v>16</v>
      </c>
      <c r="G37" s="49" t="s">
        <v>97</v>
      </c>
      <c r="H37" s="48" t="s">
        <v>91</v>
      </c>
      <c r="I37" s="89" t="str">
        <f>IF(F37="M",IF($G$1-$G37&lt;=19,"JM",IF($G$1-$G37&lt;=39,"A",IF($G$1-$G37&lt;=49,"B",IF($G$1-$G37&lt;=59,"C",IF($G$1-$G37&lt;=69,"D","E"))))),IF($G$1-$G37&lt;=19,"JF",IF($G$1-$G37&lt;=39,"F",IF($G$1-$G37&lt;=49,"G",IF($G$1-$G37&lt;=59,"H","I")))))</f>
        <v>D</v>
      </c>
      <c r="J37" s="89">
        <f>COUNTIF(I$8:I37,I37)</f>
        <v>1</v>
      </c>
      <c r="K37" s="91">
        <v>2.9687499999999999E-2</v>
      </c>
    </row>
    <row r="38" spans="1:11" ht="25.05" customHeight="1" thickBot="1" x14ac:dyDescent="0.45">
      <c r="A38" s="123" t="s">
        <v>227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5"/>
    </row>
    <row r="39" spans="1:11" s="51" customFormat="1" ht="16.95" customHeight="1" x14ac:dyDescent="0.25">
      <c r="A39" s="88">
        <v>1</v>
      </c>
      <c r="B39" s="88">
        <v>47</v>
      </c>
      <c r="C39" s="92" t="s">
        <v>55</v>
      </c>
      <c r="D39" s="93" t="s">
        <v>22</v>
      </c>
      <c r="E39" s="44" t="s">
        <v>10</v>
      </c>
      <c r="F39" s="44" t="s">
        <v>16</v>
      </c>
      <c r="G39" s="44" t="s">
        <v>41</v>
      </c>
      <c r="H39" s="93" t="s">
        <v>45</v>
      </c>
      <c r="I39" s="89" t="str">
        <f>IF(F39="M",IF($G$1-$G39&lt;=19,"JM",IF($G$1-$G39&lt;=39,"A",IF($G$1-$G39&lt;=49,"B",IF($G$1-$G39&lt;=59,"C",IF($G$1-$G39&lt;=69,"D","E"))))),IF($G$1-$G39&lt;=19,"JF",IF($G$1-$G39&lt;=39,"F",IF($G$1-$G39&lt;=49,"G",IF($G$1-$G39&lt;=59,"H","I")))))</f>
        <v>E</v>
      </c>
      <c r="J39" s="89">
        <f>COUNTIF(I$8:I39,I39)</f>
        <v>1</v>
      </c>
      <c r="K39" s="94">
        <v>1.8842592592592591E-2</v>
      </c>
    </row>
    <row r="40" spans="1:11" s="61" customFormat="1" ht="16.95" customHeight="1" x14ac:dyDescent="0.25">
      <c r="A40" s="95">
        <v>2</v>
      </c>
      <c r="B40" s="95">
        <v>39</v>
      </c>
      <c r="C40" s="98" t="s">
        <v>142</v>
      </c>
      <c r="D40" s="65" t="s">
        <v>22</v>
      </c>
      <c r="E40" s="54" t="s">
        <v>10</v>
      </c>
      <c r="F40" s="54" t="s">
        <v>16</v>
      </c>
      <c r="G40" s="54" t="s">
        <v>143</v>
      </c>
      <c r="H40" s="65" t="s">
        <v>91</v>
      </c>
      <c r="I40" s="96" t="str">
        <f>IF(F40="M",IF($G$1-$G40&lt;=19,"JM",IF($G$1-$G40&lt;=39,"A",IF($G$1-$G40&lt;=49,"B",IF($G$1-$G40&lt;=59,"C",IF($G$1-$G40&lt;=69,"D","E"))))),IF($G$1-$G40&lt;=19,"JF",IF($G$1-$G40&lt;=39,"F",IF($G$1-$G40&lt;=49,"G",IF($G$1-$G40&lt;=59,"H","I")))))</f>
        <v>E</v>
      </c>
      <c r="J40" s="96">
        <f>COUNTIF(I$8:I40,I40)</f>
        <v>2</v>
      </c>
      <c r="K40" s="97">
        <v>2.2152777777777778E-2</v>
      </c>
    </row>
    <row r="41" spans="1:11" s="73" customFormat="1" ht="16.95" customHeight="1" x14ac:dyDescent="0.25">
      <c r="A41" s="82">
        <v>3</v>
      </c>
      <c r="B41" s="66">
        <v>77</v>
      </c>
      <c r="C41" s="86" t="s">
        <v>221</v>
      </c>
      <c r="D41" s="87" t="s">
        <v>21</v>
      </c>
      <c r="E41" s="66" t="s">
        <v>10</v>
      </c>
      <c r="F41" s="66" t="s">
        <v>16</v>
      </c>
      <c r="G41" s="66">
        <v>1948</v>
      </c>
      <c r="H41" s="87" t="s">
        <v>91</v>
      </c>
      <c r="I41" s="83" t="str">
        <f>IF(F41="M",IF($G$1-$G41&lt;=19,"JM",IF($G$1-$G41&lt;=39,"A",IF($G$1-$G41&lt;=49,"B",IF($G$1-$G41&lt;=59,"C",IF($G$1-$G41&lt;=69,"D","E"))))),IF($G$1-$G41&lt;=19,"JF",IF($G$1-$G41&lt;=39,"F",IF($G$1-$G41&lt;=49,"G",IF($G$1-$G41&lt;=59,"H","I")))))</f>
        <v>E</v>
      </c>
      <c r="J41" s="83">
        <f>COUNTIF(I$8:I41,I41)</f>
        <v>3</v>
      </c>
      <c r="K41" s="84">
        <v>2.9687499999999999E-2</v>
      </c>
    </row>
    <row r="42" spans="1:11" ht="16.95" customHeight="1" thickBot="1" x14ac:dyDescent="0.3">
      <c r="A42" s="14">
        <v>4</v>
      </c>
      <c r="B42" s="3">
        <v>74</v>
      </c>
      <c r="C42" s="31" t="s">
        <v>107</v>
      </c>
      <c r="D42" s="27" t="s">
        <v>108</v>
      </c>
      <c r="E42" s="28" t="s">
        <v>10</v>
      </c>
      <c r="F42" s="28" t="s">
        <v>16</v>
      </c>
      <c r="G42" s="28" t="s">
        <v>109</v>
      </c>
      <c r="H42" s="27" t="s">
        <v>45</v>
      </c>
      <c r="I42" s="5" t="str">
        <f>IF(F42="M",IF($G$1-$G42&lt;=19,"JM",IF($G$1-$G42&lt;=39,"A",IF($G$1-$G42&lt;=49,"B",IF($G$1-$G42&lt;=59,"C",IF($G$1-$G42&lt;=69,"D","E"))))),IF($G$1-$G42&lt;=19,"JF",IF($G$1-$G42&lt;=39,"F",IF($G$1-$G42&lt;=49,"G",IF($G$1-$G42&lt;=59,"H","I")))))</f>
        <v>E</v>
      </c>
      <c r="J42" s="5">
        <f>COUNTIF(I$8:I42,I42)</f>
        <v>4</v>
      </c>
      <c r="K42" s="7" t="s">
        <v>64</v>
      </c>
    </row>
    <row r="43" spans="1:11" ht="25.05" customHeight="1" thickBot="1" x14ac:dyDescent="0.45">
      <c r="A43" s="126" t="s">
        <v>228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8"/>
    </row>
    <row r="44" spans="1:11" s="51" customFormat="1" ht="16.95" customHeight="1" x14ac:dyDescent="0.25">
      <c r="A44" s="88">
        <v>1</v>
      </c>
      <c r="B44" s="88">
        <v>28</v>
      </c>
      <c r="C44" s="47" t="s">
        <v>106</v>
      </c>
      <c r="D44" s="48" t="s">
        <v>83</v>
      </c>
      <c r="E44" s="49" t="s">
        <v>10</v>
      </c>
      <c r="F44" s="49" t="s">
        <v>14</v>
      </c>
      <c r="G44" s="49" t="s">
        <v>72</v>
      </c>
      <c r="H44" s="48" t="s">
        <v>31</v>
      </c>
      <c r="I44" s="89" t="str">
        <f>IF(F44="M",IF($G$1-$G44&lt;=19,"JM",IF($G$1-$G44&lt;=39,"A",IF($G$1-$G44&lt;=49,"B",IF($G$1-$G44&lt;=59,"C",IF($G$1-$G44&lt;=69,"D","E"))))),IF($G$1-$G44&lt;=19,"JF",IF($G$1-$G44&lt;=39,"F",IF($G$1-$G44&lt;=49,"G",IF($G$1-$G44&lt;=59,"H","I")))))</f>
        <v>F</v>
      </c>
      <c r="J44" s="89">
        <f>COUNTIF(I$8:I44,I44)</f>
        <v>1</v>
      </c>
      <c r="K44" s="91">
        <v>1.7951388888888888E-2</v>
      </c>
    </row>
    <row r="45" spans="1:11" s="61" customFormat="1" ht="16.95" customHeight="1" x14ac:dyDescent="0.25">
      <c r="A45" s="95">
        <v>2</v>
      </c>
      <c r="B45" s="54">
        <v>36</v>
      </c>
      <c r="C45" s="57" t="s">
        <v>135</v>
      </c>
      <c r="D45" s="58" t="s">
        <v>136</v>
      </c>
      <c r="E45" s="59" t="s">
        <v>10</v>
      </c>
      <c r="F45" s="59" t="s">
        <v>14</v>
      </c>
      <c r="G45" s="59" t="s">
        <v>52</v>
      </c>
      <c r="H45" s="58" t="s">
        <v>31</v>
      </c>
      <c r="I45" s="96" t="str">
        <f>IF(F45="M",IF($G$1-$G45&lt;=19,"JM",IF($G$1-$G45&lt;=39,"A",IF($G$1-$G45&lt;=49,"B",IF($G$1-$G45&lt;=59,"C",IF($G$1-$G45&lt;=69,"D","E"))))),IF($G$1-$G45&lt;=19,"JF",IF($G$1-$G45&lt;=39,"F",IF($G$1-$G45&lt;=49,"G",IF($G$1-$G45&lt;=59,"H","I")))))</f>
        <v>F</v>
      </c>
      <c r="J45" s="96">
        <f>COUNTIF(I$8:I45,I45)</f>
        <v>2</v>
      </c>
      <c r="K45" s="97">
        <v>1.8379629629629631E-2</v>
      </c>
    </row>
    <row r="46" spans="1:11" s="73" customFormat="1" ht="16.95" customHeight="1" x14ac:dyDescent="0.25">
      <c r="A46" s="82">
        <v>3</v>
      </c>
      <c r="B46" s="66">
        <v>33</v>
      </c>
      <c r="C46" s="69" t="s">
        <v>117</v>
      </c>
      <c r="D46" s="70" t="s">
        <v>60</v>
      </c>
      <c r="E46" s="71" t="s">
        <v>10</v>
      </c>
      <c r="F46" s="71" t="s">
        <v>14</v>
      </c>
      <c r="G46" s="71" t="s">
        <v>36</v>
      </c>
      <c r="H46" s="70" t="s">
        <v>119</v>
      </c>
      <c r="I46" s="83" t="str">
        <f>IF(F46="M",IF($G$1-$G46&lt;=19,"JM",IF($G$1-$G46&lt;=39,"A",IF($G$1-$G46&lt;=49,"B",IF($G$1-$G46&lt;=59,"C",IF($G$1-$G46&lt;=69,"D","E"))))),IF($G$1-$G46&lt;=19,"JF",IF($G$1-$G46&lt;=39,"F",IF($G$1-$G46&lt;=49,"G",IF($G$1-$G46&lt;=59,"H","I")))))</f>
        <v>F</v>
      </c>
      <c r="J46" s="83">
        <f>COUNTIF(I$8:I46,I46)</f>
        <v>3</v>
      </c>
      <c r="K46" s="84">
        <v>1.8437499999999999E-2</v>
      </c>
    </row>
    <row r="47" spans="1:11" ht="16.95" customHeight="1" x14ac:dyDescent="0.25">
      <c r="A47" s="14">
        <v>4</v>
      </c>
      <c r="B47" s="14">
        <v>48</v>
      </c>
      <c r="C47" s="18" t="s">
        <v>99</v>
      </c>
      <c r="D47" s="23" t="s">
        <v>100</v>
      </c>
      <c r="E47" s="24" t="s">
        <v>10</v>
      </c>
      <c r="F47" s="24" t="s">
        <v>14</v>
      </c>
      <c r="G47" s="24" t="s">
        <v>71</v>
      </c>
      <c r="H47" s="23" t="s">
        <v>87</v>
      </c>
      <c r="I47" s="5" t="str">
        <f>IF(F47="M",IF($G$1-$G47&lt;=19,"JM",IF($G$1-$G47&lt;=39,"A",IF($G$1-$G47&lt;=49,"B",IF($G$1-$G47&lt;=59,"C",IF($G$1-$G47&lt;=69,"D","E"))))),IF($G$1-$G47&lt;=19,"JF",IF($G$1-$G47&lt;=39,"F",IF($G$1-$G47&lt;=49,"G",IF($G$1-$G47&lt;=59,"H","I")))))</f>
        <v>F</v>
      </c>
      <c r="J47" s="5">
        <f>COUNTIF(I$8:I47,I47)</f>
        <v>4</v>
      </c>
      <c r="K47" s="7">
        <v>2.1435185185185186E-2</v>
      </c>
    </row>
    <row r="48" spans="1:11" ht="16.95" customHeight="1" x14ac:dyDescent="0.25">
      <c r="A48" s="14">
        <v>5</v>
      </c>
      <c r="B48" s="3">
        <v>29</v>
      </c>
      <c r="C48" s="18" t="s">
        <v>196</v>
      </c>
      <c r="D48" s="23" t="s">
        <v>67</v>
      </c>
      <c r="E48" s="24" t="s">
        <v>10</v>
      </c>
      <c r="F48" s="24" t="s">
        <v>14</v>
      </c>
      <c r="G48" s="24" t="s">
        <v>121</v>
      </c>
      <c r="H48" s="27" t="s">
        <v>204</v>
      </c>
      <c r="I48" s="5" t="s">
        <v>14</v>
      </c>
      <c r="J48" s="5">
        <f>COUNTIF(I$8:I48,I48)</f>
        <v>5</v>
      </c>
      <c r="K48" s="7">
        <v>2.1550925925925925E-2</v>
      </c>
    </row>
    <row r="49" spans="1:11" ht="16.95" customHeight="1" thickBot="1" x14ac:dyDescent="0.3">
      <c r="A49" s="14">
        <v>6</v>
      </c>
      <c r="B49" s="3">
        <v>45</v>
      </c>
      <c r="C49" s="18" t="s">
        <v>98</v>
      </c>
      <c r="D49" s="23" t="s">
        <v>63</v>
      </c>
      <c r="E49" s="24" t="s">
        <v>10</v>
      </c>
      <c r="F49" s="24" t="s">
        <v>14</v>
      </c>
      <c r="G49" s="24" t="s">
        <v>86</v>
      </c>
      <c r="H49" s="27" t="s">
        <v>87</v>
      </c>
      <c r="I49" s="5" t="str">
        <f>IF(F49="M",IF($G$1-$G49&lt;=19,"JM",IF($G$1-$G49&lt;=39,"A",IF($G$1-$G49&lt;=49,"B",IF($G$1-$G49&lt;=59,"C",IF($G$1-$G49&lt;=69,"D","E"))))),IF($G$1-$G49&lt;=19,"JF",IF($G$1-$G49&lt;=39,"F",IF($G$1-$G49&lt;=49,"G",IF($G$1-$G49&lt;=59,"H","I")))))</f>
        <v>F</v>
      </c>
      <c r="J49" s="5">
        <f>COUNTIF(I$8:I49,I49)</f>
        <v>6</v>
      </c>
      <c r="K49" s="12">
        <v>2.4444444444444446E-2</v>
      </c>
    </row>
    <row r="50" spans="1:11" ht="25.05" customHeight="1" thickBot="1" x14ac:dyDescent="0.45">
      <c r="A50" s="126" t="s">
        <v>229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8"/>
    </row>
    <row r="51" spans="1:11" s="51" customFormat="1" ht="16.95" customHeight="1" x14ac:dyDescent="0.25">
      <c r="A51" s="88">
        <v>1</v>
      </c>
      <c r="B51" s="88">
        <v>35</v>
      </c>
      <c r="C51" s="47" t="s">
        <v>178</v>
      </c>
      <c r="D51" s="48" t="s">
        <v>179</v>
      </c>
      <c r="E51" s="49" t="s">
        <v>10</v>
      </c>
      <c r="F51" s="49" t="s">
        <v>14</v>
      </c>
      <c r="G51" s="49" t="s">
        <v>90</v>
      </c>
      <c r="H51" s="48" t="s">
        <v>31</v>
      </c>
      <c r="I51" s="89" t="str">
        <f t="shared" ref="I51:I59" si="2">IF(F51="M",IF($G$1-$G51&lt;=19,"JM",IF($G$1-$G51&lt;=39,"A",IF($G$1-$G51&lt;=49,"B",IF($G$1-$G51&lt;=59,"C",IF($G$1-$G51&lt;=69,"D","E"))))),IF($G$1-$G51&lt;=19,"JF",IF($G$1-$G51&lt;=39,"F",IF($G$1-$G51&lt;=49,"G",IF($G$1-$G51&lt;=59,"H","I")))))</f>
        <v>G</v>
      </c>
      <c r="J51" s="89">
        <f>COUNTIF(I$8:I51,I51)</f>
        <v>1</v>
      </c>
      <c r="K51" s="91">
        <v>2.0520833333333332E-2</v>
      </c>
    </row>
    <row r="52" spans="1:11" s="61" customFormat="1" ht="16.95" customHeight="1" x14ac:dyDescent="0.25">
      <c r="A52" s="95">
        <v>2</v>
      </c>
      <c r="B52" s="54">
        <v>40</v>
      </c>
      <c r="C52" s="57" t="s">
        <v>89</v>
      </c>
      <c r="D52" s="58" t="s">
        <v>82</v>
      </c>
      <c r="E52" s="59" t="s">
        <v>10</v>
      </c>
      <c r="F52" s="59" t="s">
        <v>14</v>
      </c>
      <c r="G52" s="59" t="s">
        <v>90</v>
      </c>
      <c r="H52" s="58" t="s">
        <v>91</v>
      </c>
      <c r="I52" s="96" t="str">
        <f t="shared" si="2"/>
        <v>G</v>
      </c>
      <c r="J52" s="96">
        <f>COUNTIF(I$8:I52,I52)</f>
        <v>2</v>
      </c>
      <c r="K52" s="97">
        <v>2.1064814814814814E-2</v>
      </c>
    </row>
    <row r="53" spans="1:11" s="73" customFormat="1" ht="16.95" customHeight="1" x14ac:dyDescent="0.25">
      <c r="A53" s="82">
        <v>3</v>
      </c>
      <c r="B53" s="66">
        <v>52</v>
      </c>
      <c r="C53" s="69" t="s">
        <v>172</v>
      </c>
      <c r="D53" s="70" t="s">
        <v>78</v>
      </c>
      <c r="E53" s="71" t="s">
        <v>10</v>
      </c>
      <c r="F53" s="71" t="s">
        <v>14</v>
      </c>
      <c r="G53" s="71" t="s">
        <v>39</v>
      </c>
      <c r="H53" s="70" t="s">
        <v>44</v>
      </c>
      <c r="I53" s="83" t="str">
        <f t="shared" si="2"/>
        <v>G</v>
      </c>
      <c r="J53" s="83">
        <f>COUNTIF(I$8:I53,I53)</f>
        <v>3</v>
      </c>
      <c r="K53" s="84">
        <v>2.1261574074074075E-2</v>
      </c>
    </row>
    <row r="54" spans="1:11" ht="16.95" customHeight="1" x14ac:dyDescent="0.25">
      <c r="A54" s="14">
        <v>4</v>
      </c>
      <c r="B54" s="14">
        <v>66</v>
      </c>
      <c r="C54" s="4" t="s">
        <v>215</v>
      </c>
      <c r="D54" s="10" t="s">
        <v>63</v>
      </c>
      <c r="E54" s="3" t="s">
        <v>10</v>
      </c>
      <c r="F54" s="3" t="s">
        <v>14</v>
      </c>
      <c r="G54" s="3">
        <v>1979</v>
      </c>
      <c r="H54" s="10" t="s">
        <v>15</v>
      </c>
      <c r="I54" s="5" t="str">
        <f t="shared" si="2"/>
        <v>G</v>
      </c>
      <c r="J54" s="5">
        <f>COUNTIF(I$8:I54,I54)</f>
        <v>4</v>
      </c>
      <c r="K54" s="7">
        <v>2.2442129629629631E-2</v>
      </c>
    </row>
    <row r="55" spans="1:11" ht="16.95" customHeight="1" x14ac:dyDescent="0.25">
      <c r="A55" s="14">
        <v>5</v>
      </c>
      <c r="B55" s="3">
        <v>37</v>
      </c>
      <c r="C55" s="18" t="s">
        <v>159</v>
      </c>
      <c r="D55" s="23" t="s">
        <v>128</v>
      </c>
      <c r="E55" s="24" t="s">
        <v>10</v>
      </c>
      <c r="F55" s="24" t="s">
        <v>14</v>
      </c>
      <c r="G55" s="24" t="s">
        <v>102</v>
      </c>
      <c r="H55" s="23" t="s">
        <v>31</v>
      </c>
      <c r="I55" s="5" t="str">
        <f t="shared" si="2"/>
        <v>G</v>
      </c>
      <c r="J55" s="5">
        <f>COUNTIF(I$8:I55,I55)</f>
        <v>5</v>
      </c>
      <c r="K55" s="7">
        <v>2.2893518518518518E-2</v>
      </c>
    </row>
    <row r="56" spans="1:11" ht="16.95" customHeight="1" x14ac:dyDescent="0.25">
      <c r="A56" s="14">
        <v>6</v>
      </c>
      <c r="B56" s="3">
        <v>25</v>
      </c>
      <c r="C56" s="18" t="s">
        <v>193</v>
      </c>
      <c r="D56" s="23" t="s">
        <v>152</v>
      </c>
      <c r="E56" s="24" t="s">
        <v>10</v>
      </c>
      <c r="F56" s="24" t="s">
        <v>14</v>
      </c>
      <c r="G56" s="24" t="s">
        <v>37</v>
      </c>
      <c r="H56" s="23" t="s">
        <v>31</v>
      </c>
      <c r="I56" s="5" t="str">
        <f t="shared" si="2"/>
        <v>G</v>
      </c>
      <c r="J56" s="5">
        <f>COUNTIF(I$8:I56,I56)</f>
        <v>6</v>
      </c>
      <c r="K56" s="7">
        <v>2.3819444444444445E-2</v>
      </c>
    </row>
    <row r="57" spans="1:11" ht="16.95" customHeight="1" x14ac:dyDescent="0.25">
      <c r="A57" s="14">
        <v>7</v>
      </c>
      <c r="B57" s="14">
        <v>46</v>
      </c>
      <c r="C57" s="18" t="s">
        <v>98</v>
      </c>
      <c r="D57" s="23" t="s">
        <v>47</v>
      </c>
      <c r="E57" s="24" t="s">
        <v>10</v>
      </c>
      <c r="F57" s="24" t="s">
        <v>14</v>
      </c>
      <c r="G57" s="24" t="s">
        <v>39</v>
      </c>
      <c r="H57" s="23" t="s">
        <v>87</v>
      </c>
      <c r="I57" s="5" t="str">
        <f t="shared" si="2"/>
        <v>G</v>
      </c>
      <c r="J57" s="5">
        <f>COUNTIF(I$8:I57,I57)</f>
        <v>7</v>
      </c>
      <c r="K57" s="12">
        <v>2.3912037037037037E-2</v>
      </c>
    </row>
    <row r="58" spans="1:11" ht="16.95" customHeight="1" x14ac:dyDescent="0.25">
      <c r="A58" s="14">
        <v>8</v>
      </c>
      <c r="B58" s="3">
        <v>65</v>
      </c>
      <c r="C58" s="18" t="s">
        <v>195</v>
      </c>
      <c r="D58" s="23" t="s">
        <v>134</v>
      </c>
      <c r="E58" s="24" t="s">
        <v>10</v>
      </c>
      <c r="F58" s="24" t="s">
        <v>14</v>
      </c>
      <c r="G58" s="24" t="s">
        <v>149</v>
      </c>
      <c r="H58" s="27" t="s">
        <v>87</v>
      </c>
      <c r="I58" s="5" t="str">
        <f t="shared" si="2"/>
        <v>G</v>
      </c>
      <c r="J58" s="5">
        <f>COUNTIF(I$8:I58,I58)</f>
        <v>8</v>
      </c>
      <c r="K58" s="12">
        <v>2.5763888888888888E-2</v>
      </c>
    </row>
    <row r="59" spans="1:11" ht="16.95" customHeight="1" thickBot="1" x14ac:dyDescent="0.3">
      <c r="A59" s="14">
        <v>9</v>
      </c>
      <c r="B59" s="14">
        <v>72</v>
      </c>
      <c r="C59" s="18" t="s">
        <v>194</v>
      </c>
      <c r="D59" s="23" t="s">
        <v>162</v>
      </c>
      <c r="E59" s="24" t="s">
        <v>10</v>
      </c>
      <c r="F59" s="24" t="s">
        <v>14</v>
      </c>
      <c r="G59" s="24" t="s">
        <v>37</v>
      </c>
      <c r="H59" s="23" t="s">
        <v>163</v>
      </c>
      <c r="I59" s="5" t="str">
        <f t="shared" si="2"/>
        <v>G</v>
      </c>
      <c r="J59" s="5">
        <f>COUNTIF(I$8:I59,I59)</f>
        <v>9</v>
      </c>
      <c r="K59" s="7">
        <v>2.7152777777777779E-2</v>
      </c>
    </row>
    <row r="60" spans="1:11" ht="25.05" customHeight="1" thickBot="1" x14ac:dyDescent="0.45">
      <c r="A60" s="126" t="s">
        <v>230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8"/>
    </row>
    <row r="61" spans="1:11" s="51" customFormat="1" ht="16.95" customHeight="1" x14ac:dyDescent="0.25">
      <c r="A61" s="88">
        <v>1</v>
      </c>
      <c r="B61" s="44">
        <v>58</v>
      </c>
      <c r="C61" s="47" t="s">
        <v>79</v>
      </c>
      <c r="D61" s="48" t="s">
        <v>80</v>
      </c>
      <c r="E61" s="49" t="s">
        <v>10</v>
      </c>
      <c r="F61" s="49" t="s">
        <v>14</v>
      </c>
      <c r="G61" s="49" t="s">
        <v>68</v>
      </c>
      <c r="H61" s="48" t="s">
        <v>44</v>
      </c>
      <c r="I61" s="89" t="str">
        <f t="shared" ref="I61:I68" si="3">IF(F61="M",IF($G$1-$G61&lt;=19,"JM",IF($G$1-$G61&lt;=39,"A",IF($G$1-$G61&lt;=49,"B",IF($G$1-$G61&lt;=59,"C",IF($G$1-$G61&lt;=69,"D","E"))))),IF($G$1-$G61&lt;=19,"JF",IF($G$1-$G61&lt;=39,"F",IF($G$1-$G61&lt;=49,"G",IF($G$1-$G61&lt;=59,"H","I")))))</f>
        <v>H</v>
      </c>
      <c r="J61" s="89">
        <f>COUNTIF(I$8:I61,I61)</f>
        <v>1</v>
      </c>
      <c r="K61" s="90">
        <v>1.8564814814814815E-2</v>
      </c>
    </row>
    <row r="62" spans="1:11" s="61" customFormat="1" ht="16.95" customHeight="1" x14ac:dyDescent="0.25">
      <c r="A62" s="95">
        <v>2</v>
      </c>
      <c r="B62" s="54">
        <v>59</v>
      </c>
      <c r="C62" s="57" t="s">
        <v>81</v>
      </c>
      <c r="D62" s="58" t="s">
        <v>82</v>
      </c>
      <c r="E62" s="59" t="s">
        <v>10</v>
      </c>
      <c r="F62" s="59" t="s">
        <v>14</v>
      </c>
      <c r="G62" s="59" t="s">
        <v>77</v>
      </c>
      <c r="H62" s="58" t="s">
        <v>167</v>
      </c>
      <c r="I62" s="96" t="str">
        <f t="shared" si="3"/>
        <v>H</v>
      </c>
      <c r="J62" s="96">
        <f>COUNTIF(I$8:I62,I62)</f>
        <v>2</v>
      </c>
      <c r="K62" s="99">
        <v>1.9351851851851853E-2</v>
      </c>
    </row>
    <row r="63" spans="1:11" s="73" customFormat="1" ht="16.95" customHeight="1" x14ac:dyDescent="0.25">
      <c r="A63" s="82">
        <v>3</v>
      </c>
      <c r="B63" s="66">
        <v>43</v>
      </c>
      <c r="C63" s="69" t="s">
        <v>164</v>
      </c>
      <c r="D63" s="70" t="s">
        <v>28</v>
      </c>
      <c r="E63" s="71" t="s">
        <v>10</v>
      </c>
      <c r="F63" s="71" t="s">
        <v>14</v>
      </c>
      <c r="G63" s="71" t="s">
        <v>165</v>
      </c>
      <c r="H63" s="70" t="s">
        <v>166</v>
      </c>
      <c r="I63" s="83" t="str">
        <f t="shared" si="3"/>
        <v>H</v>
      </c>
      <c r="J63" s="83">
        <f>COUNTIF(I$8:I63,I63)</f>
        <v>3</v>
      </c>
      <c r="K63" s="85">
        <v>2.1342592592592594E-2</v>
      </c>
    </row>
    <row r="64" spans="1:11" ht="16.95" customHeight="1" x14ac:dyDescent="0.25">
      <c r="A64" s="14">
        <v>4</v>
      </c>
      <c r="B64" s="3">
        <v>26</v>
      </c>
      <c r="C64" s="18" t="s">
        <v>125</v>
      </c>
      <c r="D64" s="23" t="s">
        <v>126</v>
      </c>
      <c r="E64" s="24" t="s">
        <v>10</v>
      </c>
      <c r="F64" s="24" t="s">
        <v>14</v>
      </c>
      <c r="G64" s="24" t="s">
        <v>50</v>
      </c>
      <c r="H64" s="23" t="s">
        <v>31</v>
      </c>
      <c r="I64" s="5" t="str">
        <f t="shared" si="3"/>
        <v>H</v>
      </c>
      <c r="J64" s="5">
        <f>COUNTIF(I$8:I64,I64)</f>
        <v>4</v>
      </c>
      <c r="K64" s="7">
        <v>2.1354166666666667E-2</v>
      </c>
    </row>
    <row r="65" spans="1:11" ht="16.95" customHeight="1" x14ac:dyDescent="0.25">
      <c r="A65" s="14">
        <v>5</v>
      </c>
      <c r="B65" s="3">
        <v>24</v>
      </c>
      <c r="C65" s="18" t="s">
        <v>176</v>
      </c>
      <c r="D65" s="23" t="s">
        <v>177</v>
      </c>
      <c r="E65" s="24" t="s">
        <v>10</v>
      </c>
      <c r="F65" s="24" t="s">
        <v>14</v>
      </c>
      <c r="G65" s="24" t="s">
        <v>77</v>
      </c>
      <c r="H65" s="23" t="s">
        <v>15</v>
      </c>
      <c r="I65" s="5" t="str">
        <f t="shared" si="3"/>
        <v>H</v>
      </c>
      <c r="J65" s="5">
        <f>COUNTIF(I$8:I65,I65)</f>
        <v>5</v>
      </c>
      <c r="K65" s="7">
        <v>2.3796296296296298E-2</v>
      </c>
    </row>
    <row r="66" spans="1:11" ht="16.95" customHeight="1" x14ac:dyDescent="0.25">
      <c r="A66" s="14">
        <v>6</v>
      </c>
      <c r="B66" s="3">
        <v>38</v>
      </c>
      <c r="C66" s="18" t="s">
        <v>192</v>
      </c>
      <c r="D66" s="23" t="s">
        <v>137</v>
      </c>
      <c r="E66" s="24" t="s">
        <v>10</v>
      </c>
      <c r="F66" s="24" t="s">
        <v>14</v>
      </c>
      <c r="G66" s="24" t="s">
        <v>138</v>
      </c>
      <c r="H66" s="23" t="s">
        <v>56</v>
      </c>
      <c r="I66" s="5" t="str">
        <f t="shared" si="3"/>
        <v>H</v>
      </c>
      <c r="J66" s="5">
        <f>COUNTIF(I$8:I66,I66)</f>
        <v>6</v>
      </c>
      <c r="K66" s="12">
        <v>2.5208333333333333E-2</v>
      </c>
    </row>
    <row r="67" spans="1:11" ht="16.95" customHeight="1" x14ac:dyDescent="0.25">
      <c r="A67" s="14">
        <v>7</v>
      </c>
      <c r="B67" s="3">
        <v>56</v>
      </c>
      <c r="C67" s="18" t="s">
        <v>127</v>
      </c>
      <c r="D67" s="23" t="s">
        <v>128</v>
      </c>
      <c r="E67" s="24" t="s">
        <v>10</v>
      </c>
      <c r="F67" s="24" t="s">
        <v>14</v>
      </c>
      <c r="G67" s="24" t="s">
        <v>68</v>
      </c>
      <c r="H67" s="27" t="s">
        <v>15</v>
      </c>
      <c r="I67" s="5" t="str">
        <f t="shared" si="3"/>
        <v>H</v>
      </c>
      <c r="J67" s="5">
        <f>COUNTIF(I$8:I67,I67)</f>
        <v>7</v>
      </c>
      <c r="K67" s="12">
        <v>2.5648148148148149E-2</v>
      </c>
    </row>
    <row r="68" spans="1:11" ht="16.95" customHeight="1" thickBot="1" x14ac:dyDescent="0.3">
      <c r="A68" s="14">
        <v>8</v>
      </c>
      <c r="B68" s="3">
        <v>64</v>
      </c>
      <c r="C68" s="18" t="s">
        <v>191</v>
      </c>
      <c r="D68" s="23" t="s">
        <v>134</v>
      </c>
      <c r="E68" s="24" t="s">
        <v>10</v>
      </c>
      <c r="F68" s="24" t="s">
        <v>14</v>
      </c>
      <c r="G68" s="24" t="s">
        <v>68</v>
      </c>
      <c r="H68" s="27" t="s">
        <v>87</v>
      </c>
      <c r="I68" s="5" t="str">
        <f t="shared" si="3"/>
        <v>H</v>
      </c>
      <c r="J68" s="5">
        <f>COUNTIF(I$8:I68,I68)</f>
        <v>8</v>
      </c>
      <c r="K68" s="12">
        <v>2.5694444444444443E-2</v>
      </c>
    </row>
    <row r="69" spans="1:11" ht="25.05" customHeight="1" thickBot="1" x14ac:dyDescent="0.45">
      <c r="A69" s="126" t="s">
        <v>231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8"/>
    </row>
    <row r="70" spans="1:11" s="51" customFormat="1" ht="16.95" customHeight="1" x14ac:dyDescent="0.25">
      <c r="A70" s="88">
        <v>1</v>
      </c>
      <c r="B70" s="44">
        <v>27</v>
      </c>
      <c r="C70" s="92" t="s">
        <v>197</v>
      </c>
      <c r="D70" s="93" t="s">
        <v>181</v>
      </c>
      <c r="E70" s="44" t="s">
        <v>10</v>
      </c>
      <c r="F70" s="44" t="s">
        <v>14</v>
      </c>
      <c r="G70" s="44" t="s">
        <v>182</v>
      </c>
      <c r="H70" s="93" t="s">
        <v>183</v>
      </c>
      <c r="I70" s="89" t="str">
        <f>IF(F70="M",IF($G$1-$G70&lt;=19,"JM",IF($G$1-$G70&lt;=39,"A",IF($G$1-$G70&lt;=49,"B",IF($G$1-$G70&lt;=59,"C",IF($G$1-$G70&lt;=69,"D","E"))))),IF($G$1-$G70&lt;=19,"JF",IF($G$1-$G70&lt;=39,"F",IF($G$1-$G70&lt;=49,"G",IF($G$1-$G70&lt;=59,"H","I")))))</f>
        <v>I</v>
      </c>
      <c r="J70" s="89">
        <f>COUNTIF(I$8:I70,I70)</f>
        <v>1</v>
      </c>
      <c r="K70" s="91">
        <v>2.6620370370370371E-2</v>
      </c>
    </row>
    <row r="71" spans="1:11" ht="15.9" customHeight="1" x14ac:dyDescent="0.3">
      <c r="C71" s="6"/>
      <c r="E71" s="8"/>
      <c r="K71" s="17"/>
    </row>
    <row r="72" spans="1:11" s="2" customFormat="1" ht="15" customHeight="1" x14ac:dyDescent="0.3">
      <c r="A72" s="2" t="s">
        <v>49</v>
      </c>
      <c r="B72" s="26"/>
      <c r="C72" s="6"/>
      <c r="I72" s="9"/>
      <c r="J72" s="9"/>
      <c r="K72" s="13"/>
    </row>
    <row r="73" spans="1:11" s="2" customFormat="1" ht="15" customHeight="1" x14ac:dyDescent="0.25">
      <c r="A73" s="122" t="s">
        <v>12</v>
      </c>
      <c r="B73" s="122"/>
      <c r="C73" s="122"/>
      <c r="D73" s="122"/>
      <c r="E73" s="122"/>
      <c r="F73" s="122"/>
      <c r="G73" s="122"/>
      <c r="H73" s="122"/>
      <c r="I73" s="9"/>
      <c r="J73" s="9"/>
      <c r="K73" s="13"/>
    </row>
  </sheetData>
  <sortState xmlns:xlrd2="http://schemas.microsoft.com/office/spreadsheetml/2017/richdata2" ref="A8:K70">
    <sortCondition ref="I8:I70"/>
  </sortState>
  <mergeCells count="14">
    <mergeCell ref="A2:K2"/>
    <mergeCell ref="A3:K3"/>
    <mergeCell ref="A4:K4"/>
    <mergeCell ref="A5:C5"/>
    <mergeCell ref="A73:H73"/>
    <mergeCell ref="A23:K23"/>
    <mergeCell ref="A7:K7"/>
    <mergeCell ref="A30:K30"/>
    <mergeCell ref="A36:K36"/>
    <mergeCell ref="A38:K38"/>
    <mergeCell ref="A43:K43"/>
    <mergeCell ref="A50:K50"/>
    <mergeCell ref="A60:K60"/>
    <mergeCell ref="A69:K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4196-76E8-4977-81B5-79495FE2FBF4}">
  <dimension ref="A1:K36"/>
  <sheetViews>
    <sheetView topLeftCell="A2" workbookViewId="0">
      <selection activeCell="M39" sqref="M39"/>
    </sheetView>
  </sheetViews>
  <sheetFormatPr defaultColWidth="8.6640625" defaultRowHeight="13.8" x14ac:dyDescent="0.25"/>
  <cols>
    <col min="1" max="2" width="5.6640625" style="1" customWidth="1"/>
    <col min="3" max="3" width="6.33203125" style="1" customWidth="1"/>
    <col min="4" max="4" width="18.109375" style="8" customWidth="1"/>
    <col min="5" max="5" width="9.44140625" style="2" bestFit="1" customWidth="1"/>
    <col min="6" max="6" width="7.44140625" style="8" customWidth="1"/>
    <col min="7" max="7" width="25" style="2" customWidth="1"/>
    <col min="8" max="8" width="10.21875" style="15" hidden="1" customWidth="1"/>
    <col min="9" max="16384" width="8.6640625" style="6"/>
  </cols>
  <sheetData>
    <row r="1" spans="1:11" ht="5.4" hidden="1" customHeight="1" x14ac:dyDescent="0.25">
      <c r="F1" s="8" t="s">
        <v>57</v>
      </c>
      <c r="G1" s="2">
        <v>2025</v>
      </c>
    </row>
    <row r="2" spans="1:11" s="26" customFormat="1" ht="30" customHeight="1" thickBot="1" x14ac:dyDescent="0.45">
      <c r="A2" s="111" t="s">
        <v>198</v>
      </c>
      <c r="B2" s="112"/>
      <c r="C2" s="112"/>
      <c r="D2" s="112"/>
      <c r="E2" s="112"/>
      <c r="F2" s="112"/>
      <c r="G2" s="112"/>
      <c r="H2" s="113"/>
    </row>
    <row r="3" spans="1:11" s="35" customFormat="1" ht="18" customHeight="1" thickBot="1" x14ac:dyDescent="0.35">
      <c r="A3" s="133" t="s">
        <v>186</v>
      </c>
      <c r="B3" s="134"/>
      <c r="C3" s="134"/>
      <c r="D3" s="134"/>
      <c r="E3" s="134"/>
      <c r="F3" s="134"/>
      <c r="G3" s="134"/>
      <c r="H3" s="135"/>
    </row>
    <row r="4" spans="1:11" s="35" customFormat="1" ht="30" customHeight="1" thickBot="1" x14ac:dyDescent="0.35">
      <c r="A4" s="114" t="s">
        <v>187</v>
      </c>
      <c r="B4" s="115"/>
      <c r="C4" s="115"/>
      <c r="D4" s="115"/>
      <c r="E4" s="115"/>
      <c r="F4" s="115"/>
      <c r="G4" s="115"/>
      <c r="H4" s="136"/>
    </row>
    <row r="5" spans="1:11" s="26" customFormat="1" ht="20.100000000000001" customHeight="1" thickBot="1" x14ac:dyDescent="0.35">
      <c r="A5" s="137" t="s">
        <v>199</v>
      </c>
      <c r="B5" s="138"/>
      <c r="C5" s="138"/>
      <c r="D5" s="138"/>
      <c r="E5" s="138"/>
      <c r="F5" s="138"/>
      <c r="G5" s="138"/>
      <c r="H5" s="139"/>
    </row>
    <row r="6" spans="1:11" s="25" customFormat="1" ht="24.9" customHeight="1" thickBot="1" x14ac:dyDescent="0.45">
      <c r="A6" s="131" t="s">
        <v>202</v>
      </c>
      <c r="B6" s="132"/>
      <c r="C6" s="132"/>
      <c r="D6" s="132"/>
      <c r="E6" s="132"/>
      <c r="F6" s="132"/>
      <c r="G6" s="132"/>
      <c r="H6" s="140"/>
    </row>
    <row r="7" spans="1:11" s="25" customFormat="1" ht="31.5" customHeight="1" thickBot="1" x14ac:dyDescent="0.3">
      <c r="A7" s="36" t="s">
        <v>58</v>
      </c>
      <c r="B7" s="37" t="s">
        <v>13</v>
      </c>
      <c r="C7" s="37" t="s">
        <v>30</v>
      </c>
      <c r="D7" s="38" t="s">
        <v>8</v>
      </c>
      <c r="E7" s="39" t="s">
        <v>0</v>
      </c>
      <c r="F7" s="40" t="s">
        <v>6</v>
      </c>
      <c r="G7" s="39" t="s">
        <v>1</v>
      </c>
      <c r="H7" s="41" t="s">
        <v>3</v>
      </c>
    </row>
    <row r="8" spans="1:11" s="51" customFormat="1" ht="20.100000000000001" customHeight="1" x14ac:dyDescent="0.25">
      <c r="A8" s="44">
        <v>1</v>
      </c>
      <c r="B8" s="45">
        <v>8</v>
      </c>
      <c r="C8" s="46" t="s">
        <v>14</v>
      </c>
      <c r="D8" s="47" t="s">
        <v>139</v>
      </c>
      <c r="E8" s="48" t="s">
        <v>140</v>
      </c>
      <c r="F8" s="49" t="s">
        <v>141</v>
      </c>
      <c r="G8" s="48" t="s">
        <v>87</v>
      </c>
      <c r="H8" s="50" t="str">
        <f>IF($G$1-$F8&lt;=4,"D1",IF($G$1-$F8&lt;=7,"D2",IF($G$1-$F8&lt;=9,"D3",IF($G$1-$F8&lt;=11,"D4",IF($G$1-$F8&lt;=13,"D5",IF($G$1-$F8&lt;=15,"D6",IF($G$1-$F8&lt;=17,"D7","J")))))))</f>
        <v>D5</v>
      </c>
      <c r="J8" s="52"/>
      <c r="K8" s="52"/>
    </row>
    <row r="9" spans="1:11" s="61" customFormat="1" ht="20.100000000000001" customHeight="1" x14ac:dyDescent="0.25">
      <c r="A9" s="54">
        <v>2</v>
      </c>
      <c r="B9" s="55">
        <v>19</v>
      </c>
      <c r="C9" s="56" t="s">
        <v>14</v>
      </c>
      <c r="D9" s="57" t="s">
        <v>156</v>
      </c>
      <c r="E9" s="58" t="s">
        <v>157</v>
      </c>
      <c r="F9" s="59" t="s">
        <v>141</v>
      </c>
      <c r="G9" s="58" t="s">
        <v>87</v>
      </c>
      <c r="H9" s="60" t="str">
        <f>IF($G$1-$F9&lt;=4,"D1",IF($G$1-$F9&lt;=7,"D2",IF($G$1-$F9&lt;=9,"D3",IF($G$1-$F9&lt;=11,"D4",IF($G$1-$F9&lt;=13,"D5",IF($G$1-$F9&lt;=15,"D6",IF($G$1-$F9&lt;=17,"D7","J")))))))</f>
        <v>D5</v>
      </c>
      <c r="J9" s="62"/>
      <c r="K9" s="62"/>
    </row>
    <row r="10" spans="1:11" s="73" customFormat="1" ht="18.600000000000001" customHeight="1" x14ac:dyDescent="0.25">
      <c r="A10" s="66">
        <v>3</v>
      </c>
      <c r="B10" s="67">
        <v>7</v>
      </c>
      <c r="C10" s="68" t="s">
        <v>14</v>
      </c>
      <c r="D10" s="69" t="s">
        <v>27</v>
      </c>
      <c r="E10" s="70" t="s">
        <v>59</v>
      </c>
      <c r="F10" s="71" t="s">
        <v>61</v>
      </c>
      <c r="G10" s="70" t="s">
        <v>87</v>
      </c>
      <c r="H10" s="72" t="str">
        <f>IF($G$1-$F10&lt;=4,"D1",IF($G$1-$F10&lt;=7,"D2",IF($G$1-$F10&lt;=9,"D3",IF($G$1-$F10&lt;=11,"D4",IF($G$1-$F10&lt;=13,"D5",IF($G$1-$F10&lt;=15,"D6",IF($G$1-$F10&lt;=17,"D7","J")))))))</f>
        <v>D4</v>
      </c>
      <c r="J10" s="74"/>
      <c r="K10" s="74"/>
    </row>
    <row r="11" spans="1:11" ht="20.100000000000001" customHeight="1" x14ac:dyDescent="0.25">
      <c r="A11" s="3">
        <v>4</v>
      </c>
      <c r="B11" s="11">
        <v>20</v>
      </c>
      <c r="C11" s="3" t="s">
        <v>14</v>
      </c>
      <c r="D11" s="18" t="s">
        <v>220</v>
      </c>
      <c r="E11" s="23" t="s">
        <v>219</v>
      </c>
      <c r="F11" s="24">
        <v>2013</v>
      </c>
      <c r="G11" s="23" t="s">
        <v>87</v>
      </c>
      <c r="H11" s="29" t="str">
        <f>IF($G$1-$F11&lt;=4,"D1",IF($G$1-$F11&lt;=7,"D2",IF($G$1-$F11&lt;=9,"D3",IF($G$1-$F11&lt;=11,"D4",IF($G$1-$F11&lt;=13,"D5",IF($G$1-$F11&lt;=15,"D6",IF($G$1-$F11&lt;=17,"D7","J")))))))</f>
        <v>D5</v>
      </c>
      <c r="J11" s="1"/>
      <c r="K11" s="1"/>
    </row>
    <row r="12" spans="1:11" ht="20.100000000000001" customHeight="1" thickBot="1" x14ac:dyDescent="0.3">
      <c r="A12" s="3">
        <v>5</v>
      </c>
      <c r="B12" s="30">
        <v>1</v>
      </c>
      <c r="C12" s="16" t="s">
        <v>14</v>
      </c>
      <c r="D12" s="18" t="s">
        <v>208</v>
      </c>
      <c r="E12" s="23" t="s">
        <v>207</v>
      </c>
      <c r="F12" s="24">
        <v>2018</v>
      </c>
      <c r="G12" s="23" t="s">
        <v>87</v>
      </c>
      <c r="H12" s="29" t="str">
        <f>IF($G$1-$F12&lt;=4,"D1",IF($G$1-$F12&lt;=7,"D2",IF($G$1-$F12&lt;=9,"D3",IF($G$1-$F12&lt;=11,"D4",IF($G$1-$F12&lt;=13,"D5",IF($G$1-$F12&lt;=15,"D6",IF($G$1-$F12&lt;=17,"D7","J")))))))</f>
        <v>D2</v>
      </c>
      <c r="J12" s="1"/>
      <c r="K12" s="1"/>
    </row>
    <row r="13" spans="1:11" s="25" customFormat="1" ht="24.9" customHeight="1" thickBot="1" x14ac:dyDescent="0.45">
      <c r="A13" s="129" t="s">
        <v>203</v>
      </c>
      <c r="B13" s="130"/>
      <c r="C13" s="130"/>
      <c r="D13" s="130"/>
      <c r="E13" s="130"/>
      <c r="F13" s="130"/>
      <c r="G13" s="130"/>
      <c r="H13" s="130"/>
    </row>
    <row r="14" spans="1:11" s="25" customFormat="1" ht="31.5" customHeight="1" thickBot="1" x14ac:dyDescent="0.3">
      <c r="A14" s="36" t="s">
        <v>58</v>
      </c>
      <c r="B14" s="37" t="s">
        <v>13</v>
      </c>
      <c r="C14" s="37" t="s">
        <v>30</v>
      </c>
      <c r="D14" s="38" t="s">
        <v>8</v>
      </c>
      <c r="E14" s="39" t="s">
        <v>0</v>
      </c>
      <c r="F14" s="40" t="s">
        <v>6</v>
      </c>
      <c r="G14" s="39" t="s">
        <v>1</v>
      </c>
      <c r="H14" s="41" t="s">
        <v>3</v>
      </c>
    </row>
    <row r="15" spans="1:11" s="51" customFormat="1" ht="20.100000000000001" customHeight="1" x14ac:dyDescent="0.25">
      <c r="A15" s="44">
        <v>1</v>
      </c>
      <c r="B15" s="53">
        <v>6</v>
      </c>
      <c r="C15" s="44" t="s">
        <v>16</v>
      </c>
      <c r="D15" s="47" t="s">
        <v>55</v>
      </c>
      <c r="E15" s="48" t="s">
        <v>212</v>
      </c>
      <c r="F15" s="49">
        <v>2014</v>
      </c>
      <c r="G15" s="48" t="s">
        <v>15</v>
      </c>
      <c r="H15" s="50" t="str">
        <f>IF($G$1-$F15&lt;=4,"D1",IF($G$1-$F15&lt;=7,"D2",IF($G$1-$F15&lt;=9,"D3",IF($G$1-$F15&lt;=11,"D4",IF($G$1-$F15&lt;=13,"D5",IF($G$1-$F15&lt;=15,"D6",IF($G$1-$F15&lt;=17,"D7","J")))))))</f>
        <v>D4</v>
      </c>
      <c r="J15" s="52"/>
      <c r="K15" s="52"/>
    </row>
    <row r="16" spans="1:11" s="61" customFormat="1" ht="20.100000000000001" customHeight="1" x14ac:dyDescent="0.25">
      <c r="A16" s="54">
        <v>2</v>
      </c>
      <c r="B16" s="63">
        <v>12</v>
      </c>
      <c r="C16" s="54" t="s">
        <v>16</v>
      </c>
      <c r="D16" s="57" t="s">
        <v>105</v>
      </c>
      <c r="E16" s="58" t="s">
        <v>19</v>
      </c>
      <c r="F16" s="59" t="s">
        <v>62</v>
      </c>
      <c r="G16" s="58" t="s">
        <v>70</v>
      </c>
      <c r="H16" s="60" t="str">
        <f>IF($G$1-$F16&lt;=4,"D1",IF($G$1-$F16&lt;=7,"D2",IF($G$1-$F16&lt;=9,"D3",IF($G$1-$F16&lt;=11,"D4",IF($G$1-$F16&lt;=13,"D5",IF($G$1-$F16&lt;=15,"D6",IF($G$1-$F16&lt;=17,"D7","J")))))))</f>
        <v>D3</v>
      </c>
      <c r="J16" s="62"/>
      <c r="K16" s="62"/>
    </row>
    <row r="17" spans="1:11" s="73" customFormat="1" ht="20.100000000000001" customHeight="1" x14ac:dyDescent="0.25">
      <c r="A17" s="66">
        <v>3</v>
      </c>
      <c r="B17" s="75">
        <v>17</v>
      </c>
      <c r="C17" s="66" t="s">
        <v>16</v>
      </c>
      <c r="D17" s="69" t="s">
        <v>92</v>
      </c>
      <c r="E17" s="70" t="s">
        <v>66</v>
      </c>
      <c r="F17" s="71" t="s">
        <v>61</v>
      </c>
      <c r="G17" s="70" t="s">
        <v>84</v>
      </c>
      <c r="H17" s="72" t="str">
        <f>IF($G$1-$F17&lt;=4,"D1",IF($G$1-$F17&lt;=7,"D2",IF($G$1-$F17&lt;=9,"D3",IF($G$1-$F17&lt;=11,"D4",IF($G$1-$F17&lt;=13,"D5",IF($G$1-$F17&lt;=15,"D6",IF($G$1-$F17&lt;=17,"D7","J")))))))</f>
        <v>D4</v>
      </c>
      <c r="J17" s="74"/>
      <c r="K17" s="74"/>
    </row>
    <row r="18" spans="1:11" ht="20.100000000000001" customHeight="1" x14ac:dyDescent="0.25">
      <c r="A18" s="3">
        <v>4</v>
      </c>
      <c r="B18" s="11">
        <v>13</v>
      </c>
      <c r="C18" s="3" t="s">
        <v>16</v>
      </c>
      <c r="D18" s="18" t="s">
        <v>114</v>
      </c>
      <c r="E18" s="23" t="s">
        <v>115</v>
      </c>
      <c r="F18" s="24" t="s">
        <v>62</v>
      </c>
      <c r="G18" s="23" t="s">
        <v>116</v>
      </c>
      <c r="H18" s="29" t="str">
        <f>IF($G$1-$F18&lt;=4,"D1",IF($G$1-$F18&lt;=7,"D2",IF($G$1-$F18&lt;=9,"D3",IF($G$1-$F18&lt;=11,"D4",IF($G$1-$F18&lt;=13,"D5",IF($G$1-$F18&lt;=15,"D6",IF($G$1-$F18&lt;=17,"D7","J")))))))</f>
        <v>D3</v>
      </c>
      <c r="J18" s="1"/>
      <c r="K18" s="1"/>
    </row>
    <row r="19" spans="1:11" ht="20.100000000000001" customHeight="1" thickBot="1" x14ac:dyDescent="0.3">
      <c r="A19" s="3">
        <v>5</v>
      </c>
      <c r="B19" s="11">
        <v>14</v>
      </c>
      <c r="C19" s="3" t="s">
        <v>16</v>
      </c>
      <c r="D19" s="18" t="s">
        <v>114</v>
      </c>
      <c r="E19" s="23" t="s">
        <v>214</v>
      </c>
      <c r="F19" s="24">
        <v>2018</v>
      </c>
      <c r="G19" s="23" t="s">
        <v>15</v>
      </c>
      <c r="H19" s="29" t="str">
        <f>IF($G$1-$F19&lt;=4,"D1",IF($G$1-$F19&lt;=7,"D2",IF($G$1-$F19&lt;=9,"D3",IF($G$1-$F19&lt;=11,"D4",IF($G$1-$F19&lt;=13,"D5",IF($G$1-$F19&lt;=15,"D6",IF($G$1-$F19&lt;=17,"D7","J")))))))</f>
        <v>D2</v>
      </c>
      <c r="J19" s="1"/>
      <c r="K19" s="1"/>
    </row>
    <row r="20" spans="1:11" s="25" customFormat="1" ht="24.9" customHeight="1" thickBot="1" x14ac:dyDescent="0.45">
      <c r="A20" s="131" t="s">
        <v>201</v>
      </c>
      <c r="B20" s="132"/>
      <c r="C20" s="132"/>
      <c r="D20" s="132"/>
      <c r="E20" s="132"/>
      <c r="F20" s="132"/>
      <c r="G20" s="132"/>
      <c r="H20" s="132"/>
    </row>
    <row r="21" spans="1:11" s="25" customFormat="1" ht="31.5" customHeight="1" thickBot="1" x14ac:dyDescent="0.3">
      <c r="A21" s="36" t="s">
        <v>58</v>
      </c>
      <c r="B21" s="37" t="s">
        <v>13</v>
      </c>
      <c r="C21" s="37" t="s">
        <v>30</v>
      </c>
      <c r="D21" s="38" t="s">
        <v>8</v>
      </c>
      <c r="E21" s="39" t="s">
        <v>0</v>
      </c>
      <c r="F21" s="40" t="s">
        <v>6</v>
      </c>
      <c r="G21" s="39" t="s">
        <v>1</v>
      </c>
      <c r="H21" s="41" t="s">
        <v>3</v>
      </c>
    </row>
    <row r="22" spans="1:11" s="51" customFormat="1" ht="20.100000000000001" customHeight="1" x14ac:dyDescent="0.25">
      <c r="A22" s="44">
        <v>1</v>
      </c>
      <c r="B22" s="53">
        <v>11</v>
      </c>
      <c r="C22" s="44" t="s">
        <v>14</v>
      </c>
      <c r="D22" s="47" t="s">
        <v>144</v>
      </c>
      <c r="E22" s="48" t="s">
        <v>145</v>
      </c>
      <c r="F22" s="49" t="s">
        <v>118</v>
      </c>
      <c r="G22" s="48" t="s">
        <v>87</v>
      </c>
      <c r="H22" s="50" t="str">
        <f>IF($G$1-$F22&lt;=4,"D1",IF($G$1-$F22&lt;=7,"D2",IF($G$1-$F22&lt;=9,"D3",IF($G$1-$F22&lt;=11,"D4",IF($G$1-$F22&lt;=13,"D5",IF($G$1-$F22&lt;=15,"D6",IF($G$1-$F22&lt;=17,"D7","J")))))))</f>
        <v>D6</v>
      </c>
    </row>
    <row r="23" spans="1:11" s="61" customFormat="1" ht="20.100000000000001" customHeight="1" x14ac:dyDescent="0.25">
      <c r="A23" s="54">
        <v>2</v>
      </c>
      <c r="B23" s="63">
        <v>18</v>
      </c>
      <c r="C23" s="54" t="s">
        <v>14</v>
      </c>
      <c r="D23" s="64" t="s">
        <v>218</v>
      </c>
      <c r="E23" s="64" t="s">
        <v>216</v>
      </c>
      <c r="F23" s="54">
        <v>2012</v>
      </c>
      <c r="G23" s="65" t="s">
        <v>217</v>
      </c>
      <c r="H23" s="60" t="str">
        <f>IF($G$1-$F23&lt;=4,"D1",IF($G$1-$F23&lt;=7,"D2",IF($G$1-$F23&lt;=9,"D3",IF($G$1-$F23&lt;=11,"D4",IF($G$1-$F23&lt;=13,"D5",IF($G$1-$F23&lt;=15,"D6",IF($G$1-$F23&lt;=17,"D7","J")))))))</f>
        <v>D5</v>
      </c>
    </row>
    <row r="24" spans="1:11" s="73" customFormat="1" ht="20.100000000000001" customHeight="1" x14ac:dyDescent="0.25">
      <c r="A24" s="66">
        <v>3</v>
      </c>
      <c r="B24" s="75">
        <v>3</v>
      </c>
      <c r="C24" s="66" t="s">
        <v>14</v>
      </c>
      <c r="D24" s="69" t="s">
        <v>122</v>
      </c>
      <c r="E24" s="70" t="s">
        <v>123</v>
      </c>
      <c r="F24" s="71" t="s">
        <v>95</v>
      </c>
      <c r="G24" s="70" t="s">
        <v>124</v>
      </c>
      <c r="H24" s="72" t="str">
        <f>IF($G$1-$F24&lt;=4,"D1",IF($G$1-$F24&lt;=7,"D2",IF($G$1-$F24&lt;=9,"D3",IF($G$1-$F24&lt;=11,"D4",IF($G$1-$F24&lt;=13,"D5",IF($G$1-$F24&lt;=15,"D6",IF($G$1-$F24&lt;=17,"D7","J")))))))</f>
        <v>D5</v>
      </c>
    </row>
    <row r="25" spans="1:11" ht="20.100000000000001" customHeight="1" x14ac:dyDescent="0.25">
      <c r="A25" s="3">
        <v>4</v>
      </c>
      <c r="B25" s="11">
        <v>16</v>
      </c>
      <c r="C25" s="3" t="s">
        <v>14</v>
      </c>
      <c r="D25" s="18" t="s">
        <v>93</v>
      </c>
      <c r="E25" s="23" t="s">
        <v>94</v>
      </c>
      <c r="F25" s="24" t="s">
        <v>95</v>
      </c>
      <c r="G25" s="23" t="s">
        <v>84</v>
      </c>
      <c r="H25" s="29" t="str">
        <f>IF($G$1-$F25&lt;=4,"D1",IF($G$1-$F25&lt;=7,"D2",IF($G$1-$F25&lt;=9,"D3",IF($G$1-$F25&lt;=11,"D4",IF($G$1-$F25&lt;=13,"D5",IF($G$1-$F25&lt;=15,"D6",IF($G$1-$F25&lt;=17,"D7","J")))))))</f>
        <v>D5</v>
      </c>
    </row>
    <row r="26" spans="1:11" ht="20.100000000000001" customHeight="1" thickBot="1" x14ac:dyDescent="0.3">
      <c r="A26" s="3">
        <v>5</v>
      </c>
      <c r="B26" s="11">
        <v>15</v>
      </c>
      <c r="C26" s="3" t="s">
        <v>14</v>
      </c>
      <c r="D26" s="18" t="s">
        <v>147</v>
      </c>
      <c r="E26" s="23" t="s">
        <v>145</v>
      </c>
      <c r="F26" s="24" t="s">
        <v>104</v>
      </c>
      <c r="G26" s="27" t="s">
        <v>15</v>
      </c>
      <c r="H26" s="29" t="str">
        <f>IF($G$1-$F26&lt;=4,"D1",IF($G$1-$F26&lt;=7,"D2",IF($G$1-$F26&lt;=9,"D3",IF($G$1-$F26&lt;=11,"D4",IF($G$1-$F26&lt;=13,"D5",IF($G$1-$F26&lt;=15,"D6",IF($G$1-$F26&lt;=17,"D7","J")))))))</f>
        <v>D6</v>
      </c>
    </row>
    <row r="27" spans="1:11" s="25" customFormat="1" ht="24.9" customHeight="1" thickBot="1" x14ac:dyDescent="0.45">
      <c r="A27" s="129" t="s">
        <v>200</v>
      </c>
      <c r="B27" s="130"/>
      <c r="C27" s="130"/>
      <c r="D27" s="130"/>
      <c r="E27" s="130"/>
      <c r="F27" s="130"/>
      <c r="G27" s="130"/>
      <c r="H27" s="130"/>
    </row>
    <row r="28" spans="1:11" s="25" customFormat="1" ht="31.5" customHeight="1" thickBot="1" x14ac:dyDescent="0.3">
      <c r="A28" s="36" t="s">
        <v>58</v>
      </c>
      <c r="B28" s="37" t="s">
        <v>13</v>
      </c>
      <c r="C28" s="37" t="s">
        <v>30</v>
      </c>
      <c r="D28" s="38" t="s">
        <v>8</v>
      </c>
      <c r="E28" s="39" t="s">
        <v>0</v>
      </c>
      <c r="F28" s="40" t="s">
        <v>6</v>
      </c>
      <c r="G28" s="39" t="s">
        <v>1</v>
      </c>
      <c r="H28" s="41" t="s">
        <v>3</v>
      </c>
    </row>
    <row r="29" spans="1:11" s="51" customFormat="1" ht="20.100000000000001" customHeight="1" x14ac:dyDescent="0.25">
      <c r="A29" s="44">
        <v>1</v>
      </c>
      <c r="B29" s="53">
        <v>2</v>
      </c>
      <c r="C29" s="44" t="s">
        <v>16</v>
      </c>
      <c r="D29" s="47" t="s">
        <v>76</v>
      </c>
      <c r="E29" s="48" t="s">
        <v>23</v>
      </c>
      <c r="F29" s="49" t="s">
        <v>150</v>
      </c>
      <c r="G29" s="48" t="s">
        <v>15</v>
      </c>
      <c r="H29" s="50" t="str">
        <f>IF($G$1-$F29&lt;=4,"D1",IF($G$1-$F29&lt;=7,"D2",IF($G$1-$F29&lt;=9,"D3",IF($G$1-$F29&lt;=11,"D4",IF($G$1-$F29&lt;=13,"D5",IF($G$1-$F29&lt;=15,"D6",IF($G$1-$F29&lt;=17,"D7","J")))))))</f>
        <v>D7</v>
      </c>
      <c r="J29" s="52"/>
      <c r="K29" s="52"/>
    </row>
    <row r="30" spans="1:11" s="61" customFormat="1" ht="20.100000000000001" customHeight="1" x14ac:dyDescent="0.25">
      <c r="A30" s="54">
        <v>2</v>
      </c>
      <c r="B30" s="63">
        <v>10</v>
      </c>
      <c r="C30" s="54" t="s">
        <v>16</v>
      </c>
      <c r="D30" s="57" t="s">
        <v>103</v>
      </c>
      <c r="E30" s="58" t="s">
        <v>19</v>
      </c>
      <c r="F30" s="59" t="s">
        <v>95</v>
      </c>
      <c r="G30" s="58" t="s">
        <v>188</v>
      </c>
      <c r="H30" s="60" t="str">
        <f>IF($G$1-$F30&lt;=4,"D1",IF($G$1-$F30&lt;=7,"D2",IF($G$1-$F30&lt;=9,"D3",IF($G$1-$F30&lt;=11,"D4",IF($G$1-$F30&lt;=13,"D5",IF($G$1-$F30&lt;=15,"D6",IF($G$1-$F30&lt;=17,"D7","J")))))))</f>
        <v>D5</v>
      </c>
      <c r="J30" s="62"/>
      <c r="K30" s="62"/>
    </row>
    <row r="31" spans="1:11" s="73" customFormat="1" ht="20.100000000000001" customHeight="1" x14ac:dyDescent="0.25">
      <c r="A31" s="66">
        <v>3</v>
      </c>
      <c r="B31" s="75">
        <v>9</v>
      </c>
      <c r="C31" s="66" t="s">
        <v>16</v>
      </c>
      <c r="D31" s="69" t="s">
        <v>103</v>
      </c>
      <c r="E31" s="70" t="s">
        <v>17</v>
      </c>
      <c r="F31" s="71" t="s">
        <v>104</v>
      </c>
      <c r="G31" s="70" t="s">
        <v>188</v>
      </c>
      <c r="H31" s="72" t="str">
        <f>IF($G$1-$F31&lt;=4,"D1",IF($G$1-$F31&lt;=7,"D2",IF($G$1-$F31&lt;=9,"D3",IF($G$1-$F31&lt;=11,"D4",IF($G$1-$F31&lt;=13,"D5",IF($G$1-$F31&lt;=15,"D6",IF($G$1-$F31&lt;=17,"D7","J")))))))</f>
        <v>D6</v>
      </c>
      <c r="J31" s="74"/>
      <c r="K31" s="74"/>
    </row>
    <row r="32" spans="1:11" ht="20.100000000000001" customHeight="1" x14ac:dyDescent="0.25">
      <c r="A32" s="3">
        <v>4</v>
      </c>
      <c r="B32" s="11">
        <v>4</v>
      </c>
      <c r="C32" s="3" t="s">
        <v>16</v>
      </c>
      <c r="D32" s="18" t="s">
        <v>175</v>
      </c>
      <c r="E32" s="23" t="s">
        <v>20</v>
      </c>
      <c r="F32" s="24" t="s">
        <v>104</v>
      </c>
      <c r="G32" s="27" t="s">
        <v>15</v>
      </c>
      <c r="H32" s="29" t="str">
        <f>IF($G$1-$F32&lt;=4,"D1",IF($G$1-$F32&lt;=7,"D2",IF($G$1-$F32&lt;=9,"D3",IF($G$1-$F32&lt;=11,"D4",IF($G$1-$F32&lt;=13,"D5",IF($G$1-$F32&lt;=15,"D6",IF($G$1-$F32&lt;=17,"D7","J")))))))</f>
        <v>D6</v>
      </c>
    </row>
    <row r="33" spans="1:11" ht="20.100000000000001" customHeight="1" x14ac:dyDescent="0.25">
      <c r="A33" s="3">
        <v>5</v>
      </c>
      <c r="B33" s="11">
        <v>5</v>
      </c>
      <c r="C33" s="3" t="s">
        <v>16</v>
      </c>
      <c r="D33" s="18" t="s">
        <v>168</v>
      </c>
      <c r="E33" s="23" t="s">
        <v>169</v>
      </c>
      <c r="F33" s="24" t="s">
        <v>141</v>
      </c>
      <c r="G33" s="27" t="s">
        <v>210</v>
      </c>
      <c r="H33" s="29" t="str">
        <f>IF($G$1-$F33&lt;=4,"D1",IF($G$1-$F33&lt;=7,"D2",IF($G$1-$F33&lt;=9,"D3",IF($G$1-$F33&lt;=11,"D4",IF($G$1-$F33&lt;=13,"D5",IF($G$1-$F33&lt;=15,"D6",IF($G$1-$F33&lt;=17,"D7","J")))))))</f>
        <v>D5</v>
      </c>
      <c r="J33" s="1"/>
      <c r="K33" s="1"/>
    </row>
    <row r="35" spans="1:11" s="2" customFormat="1" ht="15" customHeight="1" x14ac:dyDescent="0.25">
      <c r="A35" s="2" t="s">
        <v>49</v>
      </c>
      <c r="B35" s="6"/>
      <c r="C35" s="6"/>
    </row>
    <row r="36" spans="1:11" s="2" customFormat="1" ht="15" customHeight="1" x14ac:dyDescent="0.2">
      <c r="A36" s="122" t="s">
        <v>12</v>
      </c>
      <c r="B36" s="122"/>
      <c r="C36" s="122"/>
      <c r="D36" s="122"/>
      <c r="E36" s="122"/>
      <c r="F36" s="122"/>
      <c r="G36" s="122"/>
      <c r="H36" s="122"/>
    </row>
  </sheetData>
  <sortState xmlns:xlrd2="http://schemas.microsoft.com/office/spreadsheetml/2017/richdata2" ref="A22:H26">
    <sortCondition ref="A22:A26"/>
  </sortState>
  <mergeCells count="9">
    <mergeCell ref="A13:H13"/>
    <mergeCell ref="A20:H20"/>
    <mergeCell ref="A36:H36"/>
    <mergeCell ref="A27:H27"/>
    <mergeCell ref="A2:H2"/>
    <mergeCell ref="A3:H3"/>
    <mergeCell ref="A4:H4"/>
    <mergeCell ref="A5:H5"/>
    <mergeCell ref="A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Výsledky 5km </vt:lpstr>
      <vt:lpstr>Kategorie</vt:lpstr>
      <vt:lpstr>Deti 500 m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kem-bucova_a</dc:creator>
  <cp:lastModifiedBy>Peter Buc</cp:lastModifiedBy>
  <cp:lastPrinted>2025-09-28T13:20:52Z</cp:lastPrinted>
  <dcterms:created xsi:type="dcterms:W3CDTF">2006-08-10T15:02:00Z</dcterms:created>
  <dcterms:modified xsi:type="dcterms:W3CDTF">2025-09-28T17:33:05Z</dcterms:modified>
</cp:coreProperties>
</file>