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ru86070\Desktop\"/>
    </mc:Choice>
  </mc:AlternateContent>
  <xr:revisionPtr revIDLastSave="0" documentId="13_ncr:1_{3A13E188-B910-4F03-AEC9-945432241C7A}" xr6:coauthVersionLast="36" xr6:coauthVersionMax="36" xr10:uidLastSave="{00000000-0000-0000-0000-000000000000}"/>
  <bookViews>
    <workbookView xWindow="0" yWindow="0" windowWidth="22260" windowHeight="12648" activeTab="1" xr2:uid="{00000000-000D-0000-FFFF-FFFF00000000}"/>
  </bookViews>
  <sheets>
    <sheet name="Príjmy" sheetId="1" r:id="rId1"/>
    <sheet name="Výdavky" sheetId="2" r:id="rId2"/>
    <sheet name="Rekapit" sheetId="3" r:id="rId3"/>
    <sheet name="Hárok4" sheetId="4" r:id="rId4"/>
    <sheet name="Hárok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9" i="2" l="1"/>
  <c r="J229" i="2"/>
  <c r="I229" i="2"/>
  <c r="H229" i="2"/>
  <c r="K221" i="2"/>
  <c r="J221" i="2"/>
  <c r="I221" i="2"/>
  <c r="H221" i="2"/>
  <c r="G221" i="2"/>
  <c r="F221" i="2"/>
  <c r="E221" i="2"/>
  <c r="K190" i="2"/>
  <c r="J190" i="2"/>
  <c r="I190" i="2"/>
  <c r="H190" i="2"/>
  <c r="G190" i="2"/>
  <c r="F190" i="2"/>
  <c r="E190" i="2"/>
  <c r="K178" i="2"/>
  <c r="J178" i="2"/>
  <c r="I178" i="2"/>
  <c r="H178" i="2"/>
  <c r="G178" i="2"/>
  <c r="F178" i="2"/>
  <c r="E178" i="2"/>
  <c r="K170" i="2"/>
  <c r="J170" i="2"/>
  <c r="I170" i="2"/>
  <c r="H170" i="2"/>
  <c r="G170" i="2"/>
  <c r="F170" i="2"/>
  <c r="E170" i="2"/>
  <c r="K152" i="2"/>
  <c r="J152" i="2"/>
  <c r="I152" i="2"/>
  <c r="H152" i="2"/>
  <c r="G152" i="2"/>
  <c r="E152" i="2"/>
  <c r="K143" i="2"/>
  <c r="J143" i="2"/>
  <c r="I143" i="2"/>
  <c r="H143" i="2"/>
  <c r="G143" i="2"/>
  <c r="F143" i="2"/>
  <c r="E143" i="2"/>
  <c r="K136" i="2"/>
  <c r="J136" i="2"/>
  <c r="I136" i="2"/>
  <c r="H136" i="2"/>
  <c r="G136" i="2"/>
  <c r="F136" i="2"/>
  <c r="E136" i="2"/>
  <c r="K127" i="2"/>
  <c r="J127" i="2"/>
  <c r="I127" i="2"/>
  <c r="H127" i="2"/>
  <c r="G127" i="2"/>
  <c r="F127" i="2"/>
  <c r="E127" i="2"/>
  <c r="K118" i="2"/>
  <c r="J118" i="2"/>
  <c r="I118" i="2"/>
  <c r="H118" i="2"/>
  <c r="G118" i="2"/>
  <c r="F118" i="2"/>
  <c r="E118" i="2"/>
  <c r="K108" i="2"/>
  <c r="J108" i="2"/>
  <c r="I108" i="2"/>
  <c r="H108" i="2"/>
  <c r="F108" i="2"/>
  <c r="K93" i="2"/>
  <c r="J93" i="2"/>
  <c r="I93" i="2"/>
  <c r="H93" i="2"/>
  <c r="G93" i="2"/>
  <c r="F93" i="2"/>
  <c r="E93" i="2"/>
  <c r="K68" i="2"/>
  <c r="J68" i="2"/>
  <c r="I68" i="2"/>
  <c r="H68" i="2"/>
  <c r="G68" i="2"/>
  <c r="F68" i="2"/>
  <c r="E68" i="2"/>
  <c r="K60" i="2"/>
  <c r="I60" i="2"/>
  <c r="G60" i="2"/>
  <c r="F60" i="2"/>
  <c r="E60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62" i="1"/>
  <c r="H62" i="1"/>
  <c r="G62" i="1"/>
  <c r="F62" i="1"/>
  <c r="I52" i="1"/>
  <c r="H52" i="1"/>
  <c r="G52" i="1"/>
  <c r="F52" i="1"/>
  <c r="K37" i="1"/>
  <c r="J37" i="1"/>
  <c r="I37" i="1"/>
  <c r="H37" i="1"/>
  <c r="G37" i="1"/>
  <c r="F37" i="1"/>
  <c r="E37" i="1"/>
  <c r="K15" i="1"/>
  <c r="J15" i="1"/>
  <c r="I15" i="1"/>
  <c r="H15" i="1"/>
  <c r="G15" i="1"/>
  <c r="F15" i="1"/>
  <c r="E15" i="1"/>
  <c r="F50" i="3"/>
  <c r="D50" i="3"/>
  <c r="J60" i="2" l="1"/>
  <c r="K193" i="2"/>
</calcChain>
</file>

<file path=xl/sharedStrings.xml><?xml version="1.0" encoding="utf-8"?>
<sst xmlns="http://schemas.openxmlformats.org/spreadsheetml/2006/main" count="651" uniqueCount="268">
  <si>
    <t>Obec Nižná Hutka.</t>
  </si>
  <si>
    <t>R O Z P O Č E T</t>
  </si>
  <si>
    <t>Obec Nižná Hutka na roky 2026 - 2028</t>
  </si>
  <si>
    <t xml:space="preserve">    ROK</t>
  </si>
  <si>
    <t>Eur</t>
  </si>
  <si>
    <t>Bežné príjmy spolu:</t>
  </si>
  <si>
    <t>Bežné výdavky spolu:</t>
  </si>
  <si>
    <t>Prebytok</t>
  </si>
  <si>
    <t>bežného rozpočtu</t>
  </si>
  <si>
    <t>Kapitálové príjmy spolu:</t>
  </si>
  <si>
    <t>Kapitálové výdavky spolu:</t>
  </si>
  <si>
    <t>Schodok</t>
  </si>
  <si>
    <t>kapitálového rozpočtu:</t>
  </si>
  <si>
    <t>PRÍJMY SPOLU (bežné a kapitálové)</t>
  </si>
  <si>
    <t>VÝDAVKY SPOLU (bežné a kapitálové)</t>
  </si>
  <si>
    <t>Schodok/prebytok</t>
  </si>
  <si>
    <t>FINANČNÉ OPERÁCIE</t>
  </si>
  <si>
    <t>Príjmy:</t>
  </si>
  <si>
    <t>Výdavky:</t>
  </si>
  <si>
    <t>Výsledok hospodárenia</t>
  </si>
  <si>
    <t>Rekapitulácia rozpočtu obce za rok 2026 podľa zdrojov:</t>
  </si>
  <si>
    <t>Zdroj</t>
  </si>
  <si>
    <t xml:space="preserve">            Príjmy</t>
  </si>
  <si>
    <t xml:space="preserve">       Výdavky</t>
  </si>
  <si>
    <t>Eura</t>
  </si>
  <si>
    <t>1AB2</t>
  </si>
  <si>
    <t>131O</t>
  </si>
  <si>
    <t>Celkom</t>
  </si>
  <si>
    <t>Iveta Vasilenková</t>
  </si>
  <si>
    <t>starostka obce</t>
  </si>
  <si>
    <t>V Nižnej Hutke 14.10.2025</t>
  </si>
  <si>
    <t xml:space="preserve"> </t>
  </si>
  <si>
    <t>OBEC  NIŽNÁ  HUTKA</t>
  </si>
  <si>
    <t>NÁVRH</t>
  </si>
  <si>
    <t xml:space="preserve">      Rozpočet  obce</t>
  </si>
  <si>
    <t>Nižná Hutka na roky 2026 - 2028</t>
  </si>
  <si>
    <t xml:space="preserve">Rozpočet bol schválený Obecným zastupiteľstvom Nižná Hutka dňa  .......................  </t>
  </si>
  <si>
    <t xml:space="preserve">uznesením číslo ...............................   </t>
  </si>
  <si>
    <t>Vyvesené</t>
  </si>
  <si>
    <t>Zvesené</t>
  </si>
  <si>
    <t>Obec Nižná Hutka: ROZPOČET  2026,2027,2028</t>
  </si>
  <si>
    <t>BEŽNÉ PRÍJMY:</t>
  </si>
  <si>
    <t>Položka</t>
  </si>
  <si>
    <t>Popis ekonom.klasifikácie</t>
  </si>
  <si>
    <t>skutočnosť</t>
  </si>
  <si>
    <t xml:space="preserve"> rozpočet</t>
  </si>
  <si>
    <t>po zmenách</t>
  </si>
  <si>
    <t>návrh</t>
  </si>
  <si>
    <t>Bežné príjmy - daňové</t>
  </si>
  <si>
    <t>111003</t>
  </si>
  <si>
    <t>Daň z príjmov FO</t>
  </si>
  <si>
    <t>121001</t>
  </si>
  <si>
    <t>Daň z pozemkov</t>
  </si>
  <si>
    <t>121002</t>
  </si>
  <si>
    <t>Daň zo stavieb</t>
  </si>
  <si>
    <t>133012</t>
  </si>
  <si>
    <t>Za užívanie verejného priestranstva</t>
  </si>
  <si>
    <t>133001</t>
  </si>
  <si>
    <t>Daň za psa</t>
  </si>
  <si>
    <t>133013</t>
  </si>
  <si>
    <t xml:space="preserve">Poplatok za komunálne odpady </t>
  </si>
  <si>
    <t>S P O L U :</t>
  </si>
  <si>
    <t>Bežné príjmy – nedaňové</t>
  </si>
  <si>
    <t>Za prenájom pozemkov</t>
  </si>
  <si>
    <t>Z prenájmu  budov</t>
  </si>
  <si>
    <t>Príjmy z prenajatých zariadení</t>
  </si>
  <si>
    <t>Správne a ostatné poplatky</t>
  </si>
  <si>
    <t>223001</t>
  </si>
  <si>
    <t>Za tovary a služby</t>
  </si>
  <si>
    <t>223003</t>
  </si>
  <si>
    <t xml:space="preserve">Príjmy za stravné </t>
  </si>
  <si>
    <t>223004</t>
  </si>
  <si>
    <t>Za prebytočný majetok</t>
  </si>
  <si>
    <t>292006</t>
  </si>
  <si>
    <t>Z náhrad z poistného plnenia</t>
  </si>
  <si>
    <t>292012</t>
  </si>
  <si>
    <t>Príjmy z dobropisov</t>
  </si>
  <si>
    <t>11UA</t>
  </si>
  <si>
    <t>312001</t>
  </si>
  <si>
    <t>Transfer Ukrajina</t>
  </si>
  <si>
    <t>Transfer MF SR  inflácia</t>
  </si>
  <si>
    <t>Transfer Úrad vlády</t>
  </si>
  <si>
    <t>Transfer ÚPSVaR</t>
  </si>
  <si>
    <t>Transfer  zo ŠR na  dopravu a komunikácie</t>
  </si>
  <si>
    <t>Transfer zo ŠR  na voľby</t>
  </si>
  <si>
    <t>Transfer stavebná činnosť</t>
  </si>
  <si>
    <t>Transfer  zo ŠR na  REGOB</t>
  </si>
  <si>
    <t>Transfer  zo ŠR na  register adries</t>
  </si>
  <si>
    <t>Transfer  zo ŠRna úkony pre život.prostredie</t>
  </si>
  <si>
    <t>KAPITÁLOVÉ PRÍJMY:</t>
  </si>
  <si>
    <t>233002</t>
  </si>
  <si>
    <t>Predaj Vodovod</t>
  </si>
  <si>
    <t>233001</t>
  </si>
  <si>
    <t>Predaj pozemku</t>
  </si>
  <si>
    <t>322001</t>
  </si>
  <si>
    <t>Dotácia MF rekonštrukcia MŠ</t>
  </si>
  <si>
    <t>1BA2</t>
  </si>
  <si>
    <t>NFP na KD  SIEA  85% I. etapa</t>
  </si>
  <si>
    <t>NFP na KD  SIEA 15% I. etapa</t>
  </si>
  <si>
    <t>NFP na KD MIRRI 85% II. etapa</t>
  </si>
  <si>
    <t>NFP na KD MIRRI 7%    II. etapa</t>
  </si>
  <si>
    <t>72c</t>
  </si>
  <si>
    <t>322006</t>
  </si>
  <si>
    <t>Dotácia KSK work ihrisko z VÚC</t>
  </si>
  <si>
    <t>1AG1</t>
  </si>
  <si>
    <t>Rekonštrukcia OcU EPFRV  EU</t>
  </si>
  <si>
    <t>1AG2</t>
  </si>
  <si>
    <t>Rekonštrukcia OcU EPFRV ŠR</t>
  </si>
  <si>
    <t>FINANČNÉ OPERÁCIE PRÍJMOVÉ:</t>
  </si>
  <si>
    <t>454001</t>
  </si>
  <si>
    <t>Prevod z rezervného fondu</t>
  </si>
  <si>
    <t>453</t>
  </si>
  <si>
    <t>Prostriedky z roka 2024</t>
  </si>
  <si>
    <t>Úver z r. 2025</t>
  </si>
  <si>
    <t>Prijatá zabezpeka z r 2025</t>
  </si>
  <si>
    <t>456002</t>
  </si>
  <si>
    <t>Prijaté finančné zabezpeky</t>
  </si>
  <si>
    <t>513002</t>
  </si>
  <si>
    <t>Úver KD Prístav. nadstav spoluúč+neopr vyd.</t>
  </si>
  <si>
    <t>Úver PD KD</t>
  </si>
  <si>
    <t>Príjmy spolu:</t>
  </si>
  <si>
    <t>BEŽNÉ VÝDAVKY - OBEC</t>
  </si>
  <si>
    <t>01.1.1</t>
  </si>
  <si>
    <t>Verejná správa</t>
  </si>
  <si>
    <t>Kapitola</t>
  </si>
  <si>
    <t>01.1.1.</t>
  </si>
  <si>
    <t>Tarifné a osobné platy</t>
  </si>
  <si>
    <t>Osobný príplatok</t>
  </si>
  <si>
    <t xml:space="preserve">odmeny </t>
  </si>
  <si>
    <t xml:space="preserve">Poistné do VZP  </t>
  </si>
  <si>
    <t>Poistné do ostatných poisťovni</t>
  </si>
  <si>
    <t>Poistné na nemoc.poistenie</t>
  </si>
  <si>
    <t xml:space="preserve">Poistné na starobné poistenie </t>
  </si>
  <si>
    <t>Poistné na úrazové poistenie</t>
  </si>
  <si>
    <t>Poistné na invalid.poistenie</t>
  </si>
  <si>
    <t>prísp.na poist.v nezamest.</t>
  </si>
  <si>
    <t>prísp.na poist.do rez.fondu</t>
  </si>
  <si>
    <t>prísp. do DDP</t>
  </si>
  <si>
    <t>Cestovné</t>
  </si>
  <si>
    <t>Vodné</t>
  </si>
  <si>
    <t>Energie</t>
  </si>
  <si>
    <t>Poštové a telekom.služby</t>
  </si>
  <si>
    <t>Interierové vybavenie</t>
  </si>
  <si>
    <t>Výpočtová technika</t>
  </si>
  <si>
    <t>Všeobecný materiál</t>
  </si>
  <si>
    <t>Všeobecný materiál ŽP</t>
  </si>
  <si>
    <t>REGOB, register adries</t>
  </si>
  <si>
    <t>Knihy, časopisy, noviny</t>
  </si>
  <si>
    <t>Pracovne odevy,obuv a prac.pomôcky</t>
  </si>
  <si>
    <t>Potraviny</t>
  </si>
  <si>
    <t>Palivo ako zdroj energie</t>
  </si>
  <si>
    <t>Reprezentačné</t>
  </si>
  <si>
    <t>Prepravné SČK</t>
  </si>
  <si>
    <t>Údržba  intr vybavenia</t>
  </si>
  <si>
    <t>Údržba výpočt.techniky</t>
  </si>
  <si>
    <t>Údržba prev.stroj.a prístroj.</t>
  </si>
  <si>
    <t xml:space="preserve">Údržba budov, priestorov a objekt </t>
  </si>
  <si>
    <t>Nájom pozemku</t>
  </si>
  <si>
    <t>Školenia, semináre, konfer.</t>
  </si>
  <si>
    <t>Propagácia</t>
  </si>
  <si>
    <t>Všeobecné služby</t>
  </si>
  <si>
    <t>Špeciálne služby</t>
  </si>
  <si>
    <t>Śtúdia, expertízy, posudky</t>
  </si>
  <si>
    <t>Stravovanie</t>
  </si>
  <si>
    <t>Poistné budov</t>
  </si>
  <si>
    <t>Prídel do sociálneho fondu</t>
  </si>
  <si>
    <t>Odmeny a príspevky OZ</t>
  </si>
  <si>
    <t>Odmeny na základe dohôd staveb činnosť</t>
  </si>
  <si>
    <t>Odmeny na základe dohôd</t>
  </si>
  <si>
    <t>Spoločná úradovňa</t>
  </si>
  <si>
    <t>Dotácie pre centrá voľného času mesto KE</t>
  </si>
  <si>
    <t>Dotácie pre centrá voľného času cirkev</t>
  </si>
  <si>
    <t>Dotácia UA</t>
  </si>
  <si>
    <t>Dotácie pre centrá voľného času Jazero</t>
  </si>
  <si>
    <t>01.1.2</t>
  </si>
  <si>
    <t>Finančná oblasť</t>
  </si>
  <si>
    <t>01.1.2.</t>
  </si>
  <si>
    <t>Úrok z úveru</t>
  </si>
  <si>
    <t>Poplatky a odvody</t>
  </si>
  <si>
    <t>Audit</t>
  </si>
  <si>
    <t>01.6.0</t>
  </si>
  <si>
    <t>Voľby</t>
  </si>
  <si>
    <t>01.6.0.</t>
  </si>
  <si>
    <t>Mzdy</t>
  </si>
  <si>
    <t xml:space="preserve">Odmeny </t>
  </si>
  <si>
    <t>Poistné do poisťovní</t>
  </si>
  <si>
    <t>Poštovné</t>
  </si>
  <si>
    <t>Telekomunikačné</t>
  </si>
  <si>
    <t>Kanc.materiál</t>
  </si>
  <si>
    <t>Prepravné a nájom dopr.prostr.</t>
  </si>
  <si>
    <t>Dohoda</t>
  </si>
  <si>
    <t>03.2.0</t>
  </si>
  <si>
    <t>Požiarná ochrana</t>
  </si>
  <si>
    <t>03.2.0.</t>
  </si>
  <si>
    <t>Údržba strojov, prístrojov</t>
  </si>
  <si>
    <t>04.1.2.</t>
  </si>
  <si>
    <t>VPP</t>
  </si>
  <si>
    <t>Náradie</t>
  </si>
  <si>
    <t>Pracovné odevy</t>
  </si>
  <si>
    <t>Poistné</t>
  </si>
  <si>
    <t>04.5.1</t>
  </si>
  <si>
    <t>Komunikácie a verejné priestranstvá</t>
  </si>
  <si>
    <t>04.5.1.</t>
  </si>
  <si>
    <t xml:space="preserve">Kanc.materiál </t>
  </si>
  <si>
    <t>Údržba MK a verejných priestran pri KD</t>
  </si>
  <si>
    <t>Dohody ZÚ MK</t>
  </si>
  <si>
    <t>05.1.0</t>
  </si>
  <si>
    <t>Nakladanie s odpadmi</t>
  </si>
  <si>
    <t>05.1.0.</t>
  </si>
  <si>
    <t>Nádoby TDO, VKK</t>
  </si>
  <si>
    <t>Odvoz a likvidácia</t>
  </si>
  <si>
    <t>05.4.0</t>
  </si>
  <si>
    <t>Ochrana prírody a krajiny</t>
  </si>
  <si>
    <r>
      <rPr>
        <sz val="10"/>
        <color indexed="8"/>
        <rFont val="Arial"/>
        <family val="2"/>
        <charset val="238"/>
      </rPr>
      <t>05.4.0</t>
    </r>
    <r>
      <rPr>
        <b/>
        <sz val="10"/>
        <color indexed="8"/>
        <rFont val="Arial"/>
        <family val="2"/>
        <charset val="238"/>
      </rPr>
      <t>.</t>
    </r>
  </si>
  <si>
    <t>05.4.0.</t>
  </si>
  <si>
    <t>Odmeny</t>
  </si>
  <si>
    <t>06.4.0</t>
  </si>
  <si>
    <t>Verejné osvetlenie</t>
  </si>
  <si>
    <t>06.4.0.</t>
  </si>
  <si>
    <t xml:space="preserve">Údržba </t>
  </si>
  <si>
    <t>08.1.0</t>
  </si>
  <si>
    <t>Rekreačné a športové služby TVJ</t>
  </si>
  <si>
    <t>08.1.0.</t>
  </si>
  <si>
    <t>Údržba ihriska</t>
  </si>
  <si>
    <t>08.2.0</t>
  </si>
  <si>
    <t>Kultúrne služby</t>
  </si>
  <si>
    <t>08.2.0.</t>
  </si>
  <si>
    <t>Údržba budov</t>
  </si>
  <si>
    <t>Údržba zariadeni</t>
  </si>
  <si>
    <t>MDD, dôchodcovia, Mikuláš</t>
  </si>
  <si>
    <t>Kronika</t>
  </si>
  <si>
    <t>Interierove vybavenie</t>
  </si>
  <si>
    <t>08.3.0</t>
  </si>
  <si>
    <t>Vysielacie služby MR</t>
  </si>
  <si>
    <t>08.3.0.</t>
  </si>
  <si>
    <t>Údržba strojov MR</t>
  </si>
  <si>
    <t>08.4.0</t>
  </si>
  <si>
    <t>Náboženské a iné služby</t>
  </si>
  <si>
    <t>08.4.0.</t>
  </si>
  <si>
    <t>PHM</t>
  </si>
  <si>
    <t>Vybavenie</t>
  </si>
  <si>
    <t>Údržba cintorína parkovisko</t>
  </si>
  <si>
    <t>Špeciálne služby Mačanga</t>
  </si>
  <si>
    <t xml:space="preserve">dohoda </t>
  </si>
  <si>
    <t>Príspevky ZMOS...</t>
  </si>
  <si>
    <t>KAPITÁLOVÉ VÝDAVKY:</t>
  </si>
  <si>
    <t>Prevádzkové stroje</t>
  </si>
  <si>
    <t>Rekonštrukcia MŠ</t>
  </si>
  <si>
    <t>Rekonštrukcia Ocú posch.</t>
  </si>
  <si>
    <t>Stavebné úpravy MŠ</t>
  </si>
  <si>
    <t>Rekonštrukcia OcU EPFRV  ŠR</t>
  </si>
  <si>
    <t>PD ihrisko rekonštrukcia</t>
  </si>
  <si>
    <t>Workoutové ihrisko /VUC/</t>
  </si>
  <si>
    <t>Workoutové ihrisko</t>
  </si>
  <si>
    <t>,Projekt KD</t>
  </si>
  <si>
    <t>Projekt KD</t>
  </si>
  <si>
    <t xml:space="preserve">KD + vybavenie kuchyne </t>
  </si>
  <si>
    <t>Prestavba KD SIEA I. etapa</t>
  </si>
  <si>
    <t>Prestavba KD  z úveru I. etapa</t>
  </si>
  <si>
    <t>Prístavba,nadstavbaMIRRI II. etapa</t>
  </si>
  <si>
    <t>Prístavba,nadstavba z úveru II. et</t>
  </si>
  <si>
    <t>111</t>
  </si>
  <si>
    <t>Oplotenie cintorín</t>
  </si>
  <si>
    <t>FINANČNÉ OPERÁCIE VÝDAVKOVÉ:</t>
  </si>
  <si>
    <t>Vrátené finančné zabezpeky</t>
  </si>
  <si>
    <t>Splátka úveru KD prestavba</t>
  </si>
  <si>
    <t>Splátka úveru PD KD</t>
  </si>
  <si>
    <t>Výdavky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</si>
</sst>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i/>
      <u/>
      <sz val="12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Arial"/>
      <family val="2"/>
      <charset val="1"/>
    </font>
    <font>
      <b/>
      <sz val="11"/>
      <color rgb="FF0070C0"/>
      <name val="Arial"/>
      <family val="2"/>
      <charset val="1"/>
    </font>
    <font>
      <sz val="11"/>
      <color rgb="FF0070C0"/>
      <name val="Arial"/>
      <family val="2"/>
      <charset val="1"/>
    </font>
    <font>
      <b/>
      <sz val="11"/>
      <color indexed="8"/>
      <name val="Arial"/>
      <family val="2"/>
      <charset val="238"/>
    </font>
    <font>
      <b/>
      <sz val="11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1"/>
    </font>
    <font>
      <sz val="11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9"/>
      <color theme="1"/>
      <name val="Arial"/>
      <family val="2"/>
      <charset val="238"/>
    </font>
    <font>
      <b/>
      <u/>
      <sz val="11"/>
      <name val="Arial"/>
      <family val="2"/>
      <charset val="1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1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b/>
      <sz val="9"/>
      <color theme="1"/>
      <name val="Arial"/>
      <family val="2"/>
      <charset val="1"/>
    </font>
    <font>
      <sz val="11"/>
      <color rgb="FF00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2" xfId="0" applyFont="1" applyBorder="1"/>
    <xf numFmtId="0" fontId="6" fillId="0" borderId="2" xfId="0" applyFont="1" applyBorder="1"/>
    <xf numFmtId="0" fontId="0" fillId="0" borderId="2" xfId="0" applyBorder="1"/>
    <xf numFmtId="0" fontId="0" fillId="0" borderId="3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0" borderId="6" xfId="0" applyFill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8" fillId="3" borderId="4" xfId="0" applyFont="1" applyFill="1" applyBorder="1"/>
    <xf numFmtId="0" fontId="8" fillId="3" borderId="5" xfId="0" applyFont="1" applyFill="1" applyBorder="1"/>
    <xf numFmtId="0" fontId="9" fillId="3" borderId="5" xfId="0" applyFont="1" applyFill="1" applyBorder="1"/>
    <xf numFmtId="0" fontId="9" fillId="3" borderId="7" xfId="0" applyFont="1" applyFill="1" applyBorder="1"/>
    <xf numFmtId="4" fontId="10" fillId="0" borderId="12" xfId="0" applyNumberFormat="1" applyFont="1" applyBorder="1"/>
    <xf numFmtId="4" fontId="10" fillId="0" borderId="9" xfId="0" applyNumberFormat="1" applyFont="1" applyBorder="1"/>
    <xf numFmtId="0" fontId="9" fillId="0" borderId="6" xfId="0" applyFont="1" applyBorder="1"/>
    <xf numFmtId="0" fontId="8" fillId="3" borderId="8" xfId="0" applyFont="1" applyFill="1" applyBorder="1"/>
    <xf numFmtId="0" fontId="8" fillId="3" borderId="13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8" fillId="4" borderId="8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8" fillId="4" borderId="10" xfId="0" applyFont="1" applyFill="1" applyBorder="1"/>
    <xf numFmtId="0" fontId="0" fillId="4" borderId="15" xfId="0" applyFill="1" applyBorder="1"/>
    <xf numFmtId="0" fontId="0" fillId="4" borderId="16" xfId="0" applyFill="1" applyBorder="1"/>
    <xf numFmtId="4" fontId="10" fillId="0" borderId="11" xfId="0" applyNumberFormat="1" applyFont="1" applyBorder="1"/>
    <xf numFmtId="3" fontId="9" fillId="0" borderId="6" xfId="0" applyNumberFormat="1" applyFont="1" applyBorder="1"/>
    <xf numFmtId="4" fontId="11" fillId="0" borderId="0" xfId="0" applyNumberFormat="1" applyFont="1"/>
    <xf numFmtId="0" fontId="0" fillId="3" borderId="5" xfId="0" applyFill="1" applyBorder="1"/>
    <xf numFmtId="0" fontId="0" fillId="3" borderId="7" xfId="0" applyFill="1" applyBorder="1"/>
    <xf numFmtId="4" fontId="11" fillId="0" borderId="9" xfId="0" applyNumberFormat="1" applyFont="1" applyBorder="1"/>
    <xf numFmtId="0" fontId="8" fillId="4" borderId="4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8" fillId="5" borderId="4" xfId="0" applyFont="1" applyFill="1" applyBorder="1"/>
    <xf numFmtId="0" fontId="0" fillId="5" borderId="5" xfId="0" applyFill="1" applyBorder="1"/>
    <xf numFmtId="0" fontId="0" fillId="5" borderId="7" xfId="0" applyFill="1" applyBorder="1"/>
    <xf numFmtId="0" fontId="8" fillId="0" borderId="4" xfId="0" applyFont="1" applyBorder="1"/>
    <xf numFmtId="0" fontId="0" fillId="0" borderId="5" xfId="0" applyBorder="1"/>
    <xf numFmtId="4" fontId="11" fillId="0" borderId="5" xfId="0" applyNumberFormat="1" applyFont="1" applyBorder="1"/>
    <xf numFmtId="0" fontId="4" fillId="6" borderId="4" xfId="0" applyFont="1" applyFill="1" applyBorder="1"/>
    <xf numFmtId="0" fontId="5" fillId="6" borderId="5" xfId="0" applyFont="1" applyFill="1" applyBorder="1"/>
    <xf numFmtId="0" fontId="5" fillId="6" borderId="7" xfId="0" applyFont="1" applyFill="1" applyBorder="1"/>
    <xf numFmtId="4" fontId="12" fillId="0" borderId="12" xfId="0" applyNumberFormat="1" applyFont="1" applyBorder="1"/>
    <xf numFmtId="0" fontId="5" fillId="0" borderId="6" xfId="0" applyFont="1" applyBorder="1"/>
    <xf numFmtId="0" fontId="8" fillId="0" borderId="12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0" fillId="0" borderId="9" xfId="0" applyBorder="1"/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3" fontId="0" fillId="0" borderId="0" xfId="0" applyNumberFormat="1"/>
    <xf numFmtId="0" fontId="9" fillId="0" borderId="12" xfId="0" applyFont="1" applyBorder="1" applyAlignment="1">
      <alignment horizontal="right"/>
    </xf>
    <xf numFmtId="3" fontId="13" fillId="0" borderId="12" xfId="0" applyNumberFormat="1" applyFont="1" applyBorder="1"/>
    <xf numFmtId="3" fontId="0" fillId="0" borderId="1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0" fontId="9" fillId="0" borderId="0" xfId="0" applyFont="1"/>
    <xf numFmtId="0" fontId="14" fillId="0" borderId="0" xfId="0" applyFont="1"/>
    <xf numFmtId="0" fontId="0" fillId="0" borderId="0" xfId="0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7" borderId="1" xfId="0" applyFont="1" applyFill="1" applyBorder="1"/>
    <xf numFmtId="0" fontId="18" fillId="7" borderId="2" xfId="0" applyFont="1" applyFill="1" applyBorder="1"/>
    <xf numFmtId="0" fontId="18" fillId="7" borderId="3" xfId="0" applyFont="1" applyFill="1" applyBorder="1"/>
    <xf numFmtId="0" fontId="18" fillId="8" borderId="1" xfId="0" applyFont="1" applyFill="1" applyBorder="1"/>
    <xf numFmtId="0" fontId="18" fillId="8" borderId="2" xfId="0" applyFont="1" applyFill="1" applyBorder="1"/>
    <xf numFmtId="0" fontId="18" fillId="8" borderId="3" xfId="0" applyFont="1" applyFill="1" applyBorder="1"/>
    <xf numFmtId="14" fontId="0" fillId="0" borderId="0" xfId="0" applyNumberFormat="1"/>
    <xf numFmtId="0" fontId="19" fillId="0" borderId="0" xfId="0" applyFont="1"/>
    <xf numFmtId="0" fontId="20" fillId="9" borderId="1" xfId="0" applyFont="1" applyFill="1" applyBorder="1"/>
    <xf numFmtId="0" fontId="21" fillId="9" borderId="2" xfId="0" applyFont="1" applyFill="1" applyBorder="1" applyAlignment="1">
      <alignment horizontal="left"/>
    </xf>
    <xf numFmtId="0" fontId="21" fillId="9" borderId="2" xfId="0" applyFont="1" applyFill="1" applyBorder="1"/>
    <xf numFmtId="0" fontId="21" fillId="9" borderId="3" xfId="0" applyFont="1" applyFill="1" applyBorder="1"/>
    <xf numFmtId="0" fontId="19" fillId="0" borderId="0" xfId="0" applyFont="1" applyAlignment="1">
      <alignment horizontal="left"/>
    </xf>
    <xf numFmtId="0" fontId="22" fillId="10" borderId="17" xfId="0" applyFont="1" applyFill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0" xfId="0" applyFont="1" applyBorder="1"/>
    <xf numFmtId="0" fontId="23" fillId="0" borderId="20" xfId="0" applyFont="1" applyBorder="1" applyAlignment="1">
      <alignment horizontal="left"/>
    </xf>
    <xf numFmtId="0" fontId="24" fillId="0" borderId="18" xfId="0" applyFont="1" applyBorder="1"/>
    <xf numFmtId="0" fontId="24" fillId="0" borderId="18" xfId="0" applyFont="1" applyBorder="1" applyAlignment="1">
      <alignment horizontal="justify"/>
    </xf>
    <xf numFmtId="0" fontId="24" fillId="0" borderId="21" xfId="0" applyFont="1" applyBorder="1" applyAlignment="1">
      <alignment horizontal="justify"/>
    </xf>
    <xf numFmtId="0" fontId="25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left"/>
    </xf>
    <xf numFmtId="0" fontId="19" fillId="0" borderId="0" xfId="0" applyFont="1" applyBorder="1"/>
    <xf numFmtId="0" fontId="19" fillId="0" borderId="0" xfId="0" applyFont="1" applyBorder="1" applyAlignment="1">
      <alignment horizontal="justify"/>
    </xf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3" fillId="8" borderId="1" xfId="0" applyFont="1" applyFill="1" applyBorder="1"/>
    <xf numFmtId="0" fontId="23" fillId="8" borderId="3" xfId="0" applyFont="1" applyFill="1" applyBorder="1"/>
    <xf numFmtId="1" fontId="26" fillId="0" borderId="12" xfId="0" applyNumberFormat="1" applyFont="1" applyBorder="1" applyAlignment="1">
      <alignment horizontal="left"/>
    </xf>
    <xf numFmtId="49" fontId="26" fillId="0" borderId="12" xfId="0" applyNumberFormat="1" applyFont="1" applyBorder="1" applyAlignment="1">
      <alignment horizontal="left"/>
    </xf>
    <xf numFmtId="0" fontId="26" fillId="0" borderId="12" xfId="0" applyFont="1" applyBorder="1"/>
    <xf numFmtId="4" fontId="27" fillId="0" borderId="12" xfId="0" applyNumberFormat="1" applyFont="1" applyBorder="1"/>
    <xf numFmtId="4" fontId="28" fillId="0" borderId="12" xfId="0" applyNumberFormat="1" applyFont="1" applyBorder="1"/>
    <xf numFmtId="0" fontId="23" fillId="0" borderId="0" xfId="0" applyFont="1"/>
    <xf numFmtId="0" fontId="23" fillId="0" borderId="12" xfId="0" applyFont="1" applyBorder="1"/>
    <xf numFmtId="0" fontId="23" fillId="0" borderId="12" xfId="0" applyFont="1" applyBorder="1" applyAlignment="1">
      <alignment horizontal="left"/>
    </xf>
    <xf numFmtId="0" fontId="29" fillId="0" borderId="12" xfId="0" applyFont="1" applyBorder="1"/>
    <xf numFmtId="4" fontId="27" fillId="11" borderId="12" xfId="0" applyNumberFormat="1" applyFont="1" applyFill="1" applyBorder="1"/>
    <xf numFmtId="4" fontId="28" fillId="11" borderId="12" xfId="0" applyNumberFormat="1" applyFont="1" applyFill="1" applyBorder="1"/>
    <xf numFmtId="49" fontId="29" fillId="8" borderId="1" xfId="0" applyNumberFormat="1" applyFont="1" applyFill="1" applyBorder="1"/>
    <xf numFmtId="0" fontId="29" fillId="8" borderId="3" xfId="0" applyFont="1" applyFill="1" applyBorder="1"/>
    <xf numFmtId="3" fontId="30" fillId="0" borderId="0" xfId="0" applyNumberFormat="1" applyFont="1" applyBorder="1"/>
    <xf numFmtId="3" fontId="19" fillId="0" borderId="0" xfId="0" applyNumberFormat="1" applyFont="1" applyBorder="1"/>
    <xf numFmtId="0" fontId="23" fillId="12" borderId="0" xfId="0" applyFont="1" applyFill="1" applyBorder="1"/>
    <xf numFmtId="0" fontId="26" fillId="0" borderId="12" xfId="0" applyNumberFormat="1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3" fillId="0" borderId="22" xfId="0" applyFont="1" applyFill="1" applyBorder="1"/>
    <xf numFmtId="4" fontId="27" fillId="8" borderId="23" xfId="0" applyNumberFormat="1" applyFont="1" applyFill="1" applyBorder="1"/>
    <xf numFmtId="4" fontId="28" fillId="8" borderId="23" xfId="0" applyNumberFormat="1" applyFont="1" applyFill="1" applyBorder="1"/>
    <xf numFmtId="0" fontId="23" fillId="0" borderId="0" xfId="0" applyFont="1" applyFill="1" applyBorder="1"/>
    <xf numFmtId="4" fontId="26" fillId="0" borderId="0" xfId="0" applyNumberFormat="1" applyFont="1" applyBorder="1"/>
    <xf numFmtId="3" fontId="31" fillId="0" borderId="12" xfId="0" applyNumberFormat="1" applyFont="1" applyBorder="1"/>
    <xf numFmtId="3" fontId="31" fillId="0" borderId="0" xfId="0" applyNumberFormat="1" applyFont="1" applyFill="1" applyBorder="1"/>
    <xf numFmtId="3" fontId="23" fillId="0" borderId="0" xfId="0" applyNumberFormat="1" applyFont="1" applyFill="1" applyBorder="1"/>
    <xf numFmtId="0" fontId="9" fillId="8" borderId="12" xfId="0" applyFont="1" applyFill="1" applyBorder="1"/>
    <xf numFmtId="0" fontId="0" fillId="8" borderId="12" xfId="0" applyFill="1" applyBorder="1"/>
    <xf numFmtId="4" fontId="27" fillId="8" borderId="12" xfId="0" applyNumberFormat="1" applyFont="1" applyFill="1" applyBorder="1"/>
    <xf numFmtId="4" fontId="11" fillId="8" borderId="12" xfId="0" applyNumberFormat="1" applyFont="1" applyFill="1" applyBorder="1"/>
    <xf numFmtId="4" fontId="10" fillId="8" borderId="12" xfId="0" applyNumberFormat="1" applyFont="1" applyFill="1" applyBorder="1"/>
    <xf numFmtId="3" fontId="23" fillId="13" borderId="0" xfId="0" applyNumberFormat="1" applyFont="1" applyFill="1" applyBorder="1"/>
    <xf numFmtId="0" fontId="32" fillId="10" borderId="17" xfId="0" applyFont="1" applyFill="1" applyBorder="1"/>
    <xf numFmtId="1" fontId="33" fillId="0" borderId="12" xfId="0" applyNumberFormat="1" applyFont="1" applyBorder="1" applyAlignment="1">
      <alignment horizontal="left"/>
    </xf>
    <xf numFmtId="49" fontId="33" fillId="0" borderId="12" xfId="0" applyNumberFormat="1" applyFont="1" applyBorder="1" applyAlignment="1">
      <alignment horizontal="left"/>
    </xf>
    <xf numFmtId="0" fontId="33" fillId="0" borderId="12" xfId="0" applyFont="1" applyBorder="1"/>
    <xf numFmtId="4" fontId="34" fillId="0" borderId="12" xfId="0" applyNumberFormat="1" applyFont="1" applyBorder="1"/>
    <xf numFmtId="4" fontId="35" fillId="0" borderId="12" xfId="0" applyNumberFormat="1" applyFont="1" applyBorder="1"/>
    <xf numFmtId="1" fontId="33" fillId="0" borderId="0" xfId="0" applyNumberFormat="1" applyFont="1" applyBorder="1" applyAlignment="1">
      <alignment horizontal="left"/>
    </xf>
    <xf numFmtId="49" fontId="33" fillId="0" borderId="0" xfId="0" applyNumberFormat="1" applyFont="1" applyBorder="1" applyAlignment="1">
      <alignment horizontal="left"/>
    </xf>
    <xf numFmtId="4" fontId="34" fillId="8" borderId="12" xfId="0" applyNumberFormat="1" applyFont="1" applyFill="1" applyBorder="1"/>
    <xf numFmtId="4" fontId="35" fillId="8" borderId="12" xfId="0" applyNumberFormat="1" applyFont="1" applyFill="1" applyBorder="1"/>
    <xf numFmtId="4" fontId="12" fillId="8" borderId="12" xfId="0" applyNumberFormat="1" applyFont="1" applyFill="1" applyBorder="1"/>
    <xf numFmtId="0" fontId="23" fillId="0" borderId="0" xfId="0" applyFont="1" applyAlignment="1">
      <alignment horizontal="left"/>
    </xf>
    <xf numFmtId="49" fontId="36" fillId="0" borderId="0" xfId="0" applyNumberFormat="1" applyFont="1" applyAlignment="1">
      <alignment horizontal="left"/>
    </xf>
    <xf numFmtId="0" fontId="37" fillId="10" borderId="17" xfId="0" applyFont="1" applyFill="1" applyBorder="1"/>
    <xf numFmtId="1" fontId="19" fillId="0" borderId="12" xfId="0" applyNumberFormat="1" applyFont="1" applyBorder="1" applyAlignment="1">
      <alignment horizontal="left"/>
    </xf>
    <xf numFmtId="49" fontId="19" fillId="0" borderId="12" xfId="0" applyNumberFormat="1" applyFont="1" applyBorder="1" applyAlignment="1">
      <alignment horizontal="left"/>
    </xf>
    <xf numFmtId="0" fontId="35" fillId="0" borderId="12" xfId="0" applyFont="1" applyBorder="1"/>
    <xf numFmtId="4" fontId="35" fillId="11" borderId="22" xfId="0" applyNumberFormat="1" applyFont="1" applyFill="1" applyBorder="1"/>
    <xf numFmtId="4" fontId="12" fillId="11" borderId="22" xfId="0" applyNumberFormat="1" applyFont="1" applyFill="1" applyBorder="1"/>
    <xf numFmtId="4" fontId="27" fillId="8" borderId="11" xfId="0" applyNumberFormat="1" applyFont="1" applyFill="1" applyBorder="1"/>
    <xf numFmtId="4" fontId="27" fillId="8" borderId="22" xfId="0" applyNumberFormat="1" applyFont="1" applyFill="1" applyBorder="1"/>
    <xf numFmtId="0" fontId="38" fillId="9" borderId="12" xfId="0" applyFont="1" applyFill="1" applyBorder="1"/>
    <xf numFmtId="0" fontId="0" fillId="9" borderId="12" xfId="0" applyFill="1" applyBorder="1"/>
    <xf numFmtId="0" fontId="0" fillId="9" borderId="7" xfId="0" applyFill="1" applyBorder="1"/>
    <xf numFmtId="4" fontId="11" fillId="9" borderId="12" xfId="0" applyNumberFormat="1" applyFont="1" applyFill="1" applyBorder="1"/>
    <xf numFmtId="4" fontId="10" fillId="9" borderId="12" xfId="0" applyNumberFormat="1" applyFont="1" applyFill="1" applyBorder="1"/>
    <xf numFmtId="4" fontId="0" fillId="0" borderId="0" xfId="0" applyNumberFormat="1"/>
    <xf numFmtId="0" fontId="9" fillId="0" borderId="0" xfId="0" applyFont="1" applyFill="1" applyBorder="1"/>
    <xf numFmtId="0" fontId="38" fillId="10" borderId="17" xfId="0" applyFont="1" applyFill="1" applyBorder="1"/>
    <xf numFmtId="0" fontId="9" fillId="14" borderId="0" xfId="0" applyFont="1" applyFill="1" applyBorder="1"/>
    <xf numFmtId="49" fontId="29" fillId="8" borderId="1" xfId="0" applyNumberFormat="1" applyFont="1" applyFill="1" applyBorder="1" applyAlignment="1">
      <alignment horizontal="left"/>
    </xf>
    <xf numFmtId="49" fontId="29" fillId="8" borderId="2" xfId="0" applyNumberFormat="1" applyFont="1" applyFill="1" applyBorder="1"/>
    <xf numFmtId="0" fontId="19" fillId="8" borderId="2" xfId="0" applyFont="1" applyFill="1" applyBorder="1" applyAlignment="1">
      <alignment horizontal="left"/>
    </xf>
    <xf numFmtId="0" fontId="19" fillId="8" borderId="3" xfId="0" applyFont="1" applyFill="1" applyBorder="1"/>
    <xf numFmtId="49" fontId="29" fillId="14" borderId="10" xfId="0" applyNumberFormat="1" applyFont="1" applyFill="1" applyBorder="1" applyAlignment="1">
      <alignment horizontal="left"/>
    </xf>
    <xf numFmtId="49" fontId="29" fillId="14" borderId="15" xfId="0" applyNumberFormat="1" applyFont="1" applyFill="1" applyBorder="1"/>
    <xf numFmtId="0" fontId="19" fillId="14" borderId="15" xfId="0" applyFont="1" applyFill="1" applyBorder="1" applyAlignment="1">
      <alignment horizontal="left"/>
    </xf>
    <xf numFmtId="0" fontId="19" fillId="14" borderId="15" xfId="0" applyFont="1" applyFill="1" applyBorder="1"/>
    <xf numFmtId="0" fontId="19" fillId="0" borderId="17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14" fontId="37" fillId="0" borderId="11" xfId="0" applyNumberFormat="1" applyFont="1" applyBorder="1"/>
    <xf numFmtId="0" fontId="23" fillId="0" borderId="27" xfId="0" applyFont="1" applyBorder="1"/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4" fillId="0" borderId="28" xfId="0" applyFont="1" applyBorder="1"/>
    <xf numFmtId="0" fontId="24" fillId="0" borderId="28" xfId="0" applyFont="1" applyBorder="1" applyAlignment="1">
      <alignment horizontal="justify"/>
    </xf>
    <xf numFmtId="0" fontId="24" fillId="0" borderId="11" xfId="0" applyFont="1" applyBorder="1"/>
    <xf numFmtId="0" fontId="25" fillId="0" borderId="28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39" fillId="0" borderId="12" xfId="0" applyFont="1" applyBorder="1"/>
    <xf numFmtId="1" fontId="19" fillId="0" borderId="7" xfId="0" applyNumberFormat="1" applyFont="1" applyBorder="1" applyAlignment="1">
      <alignment horizontal="right"/>
    </xf>
    <xf numFmtId="0" fontId="19" fillId="0" borderId="12" xfId="0" applyNumberFormat="1" applyFont="1" applyBorder="1" applyAlignment="1">
      <alignment horizontal="left"/>
    </xf>
    <xf numFmtId="4" fontId="27" fillId="0" borderId="12" xfId="0" applyNumberFormat="1" applyFont="1" applyBorder="1" applyAlignment="1">
      <alignment horizontal="right"/>
    </xf>
    <xf numFmtId="4" fontId="28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1" fontId="33" fillId="0" borderId="7" xfId="0" applyNumberFormat="1" applyFont="1" applyBorder="1" applyAlignment="1">
      <alignment horizontal="right"/>
    </xf>
    <xf numFmtId="0" fontId="33" fillId="0" borderId="12" xfId="0" applyNumberFormat="1" applyFont="1" applyBorder="1" applyAlignment="1">
      <alignment horizontal="left"/>
    </xf>
    <xf numFmtId="0" fontId="34" fillId="0" borderId="12" xfId="0" applyFont="1" applyBorder="1"/>
    <xf numFmtId="4" fontId="35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0" fontId="29" fillId="0" borderId="21" xfId="0" applyFont="1" applyBorder="1"/>
    <xf numFmtId="4" fontId="27" fillId="11" borderId="25" xfId="0" applyNumberFormat="1" applyFont="1" applyFill="1" applyBorder="1" applyAlignment="1">
      <alignment horizontal="right"/>
    </xf>
    <xf numFmtId="4" fontId="28" fillId="11" borderId="25" xfId="0" applyNumberFormat="1" applyFont="1" applyFill="1" applyBorder="1" applyAlignment="1">
      <alignment horizontal="right"/>
    </xf>
    <xf numFmtId="0" fontId="29" fillId="0" borderId="0" xfId="0" applyFont="1" applyBorder="1"/>
    <xf numFmtId="4" fontId="40" fillId="15" borderId="0" xfId="0" applyNumberFormat="1" applyFont="1" applyFill="1" applyBorder="1" applyAlignment="1">
      <alignment horizontal="right"/>
    </xf>
    <xf numFmtId="4" fontId="28" fillId="15" borderId="0" xfId="0" applyNumberFormat="1" applyFont="1" applyFill="1" applyBorder="1" applyAlignment="1">
      <alignment horizontal="right"/>
    </xf>
    <xf numFmtId="0" fontId="23" fillId="8" borderId="2" xfId="0" applyFont="1" applyFill="1" applyBorder="1"/>
    <xf numFmtId="49" fontId="29" fillId="0" borderId="0" xfId="0" applyNumberFormat="1" applyFont="1" applyBorder="1" applyAlignment="1">
      <alignment horizontal="left"/>
    </xf>
    <xf numFmtId="49" fontId="36" fillId="0" borderId="0" xfId="0" applyNumberFormat="1" applyFont="1"/>
    <xf numFmtId="3" fontId="22" fillId="14" borderId="29" xfId="0" applyNumberFormat="1" applyFont="1" applyFill="1" applyBorder="1"/>
    <xf numFmtId="3" fontId="22" fillId="14" borderId="30" xfId="0" applyNumberFormat="1" applyFont="1" applyFill="1" applyBorder="1"/>
    <xf numFmtId="3" fontId="22" fillId="14" borderId="31" xfId="0" applyNumberFormat="1" applyFont="1" applyFill="1" applyBorder="1"/>
    <xf numFmtId="14" fontId="37" fillId="0" borderId="12" xfId="0" applyNumberFormat="1" applyFont="1" applyBorder="1"/>
    <xf numFmtId="0" fontId="23" fillId="0" borderId="7" xfId="0" applyFont="1" applyBorder="1"/>
    <xf numFmtId="0" fontId="24" fillId="0" borderId="11" xfId="0" applyFont="1" applyBorder="1" applyAlignment="1">
      <alignment horizontal="justify"/>
    </xf>
    <xf numFmtId="0" fontId="25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14" fontId="41" fillId="0" borderId="11" xfId="0" applyNumberFormat="1" applyFont="1" applyBorder="1"/>
    <xf numFmtId="0" fontId="31" fillId="0" borderId="7" xfId="0" applyFont="1" applyBorder="1"/>
    <xf numFmtId="0" fontId="31" fillId="0" borderId="12" xfId="0" applyFont="1" applyBorder="1" applyAlignment="1">
      <alignment horizontal="left"/>
    </xf>
    <xf numFmtId="0" fontId="31" fillId="0" borderId="12" xfId="0" applyFont="1" applyBorder="1"/>
    <xf numFmtId="2" fontId="11" fillId="0" borderId="12" xfId="0" applyNumberFormat="1" applyFont="1" applyBorder="1" applyAlignment="1">
      <alignment horizontal="right"/>
    </xf>
    <xf numFmtId="2" fontId="10" fillId="0" borderId="12" xfId="0" applyNumberFormat="1" applyFont="1" applyBorder="1" applyAlignment="1">
      <alignment horizontal="right"/>
    </xf>
    <xf numFmtId="14" fontId="39" fillId="0" borderId="11" xfId="0" applyNumberFormat="1" applyFont="1" applyBorder="1"/>
    <xf numFmtId="1" fontId="19" fillId="0" borderId="12" xfId="0" applyNumberFormat="1" applyFont="1" applyBorder="1" applyAlignment="1">
      <alignment horizontal="right"/>
    </xf>
    <xf numFmtId="14" fontId="39" fillId="0" borderId="12" xfId="0" applyNumberFormat="1" applyFont="1" applyBorder="1"/>
    <xf numFmtId="2" fontId="11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0" fontId="29" fillId="0" borderId="4" xfId="0" applyFont="1" applyBorder="1"/>
    <xf numFmtId="2" fontId="27" fillId="8" borderId="30" xfId="0" applyNumberFormat="1" applyFont="1" applyFill="1" applyBorder="1" applyAlignment="1">
      <alignment horizontal="right"/>
    </xf>
    <xf numFmtId="2" fontId="28" fillId="8" borderId="30" xfId="0" applyNumberFormat="1" applyFont="1" applyFill="1" applyBorder="1" applyAlignment="1">
      <alignment horizontal="right"/>
    </xf>
    <xf numFmtId="2" fontId="27" fillId="8" borderId="31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4" fontId="27" fillId="0" borderId="0" xfId="0" applyNumberFormat="1" applyFont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49" fontId="42" fillId="8" borderId="1" xfId="0" applyNumberFormat="1" applyFont="1" applyFill="1" applyBorder="1" applyAlignment="1">
      <alignment horizontal="left"/>
    </xf>
    <xf numFmtId="0" fontId="42" fillId="8" borderId="2" xfId="0" applyFont="1" applyFill="1" applyBorder="1"/>
    <xf numFmtId="0" fontId="33" fillId="8" borderId="2" xfId="0" applyFont="1" applyFill="1" applyBorder="1" applyAlignment="1">
      <alignment horizontal="left"/>
    </xf>
    <xf numFmtId="0" fontId="33" fillId="8" borderId="3" xfId="0" applyFont="1" applyFill="1" applyBorder="1"/>
    <xf numFmtId="1" fontId="19" fillId="0" borderId="32" xfId="0" applyNumberFormat="1" applyFont="1" applyBorder="1" applyAlignment="1">
      <alignment horizontal="right"/>
    </xf>
    <xf numFmtId="0" fontId="19" fillId="0" borderId="33" xfId="0" applyNumberFormat="1" applyFont="1" applyBorder="1" applyAlignment="1">
      <alignment horizontal="left"/>
    </xf>
    <xf numFmtId="0" fontId="26" fillId="0" borderId="34" xfId="0" applyFont="1" applyBorder="1"/>
    <xf numFmtId="2" fontId="11" fillId="0" borderId="12" xfId="0" applyNumberFormat="1" applyFont="1" applyBorder="1"/>
    <xf numFmtId="2" fontId="10" fillId="0" borderId="12" xfId="0" applyNumberFormat="1" applyFont="1" applyBorder="1"/>
    <xf numFmtId="0" fontId="29" fillId="0" borderId="20" xfId="0" applyFont="1" applyBorder="1"/>
    <xf numFmtId="2" fontId="27" fillId="8" borderId="20" xfId="0" applyNumberFormat="1" applyFont="1" applyFill="1" applyBorder="1"/>
    <xf numFmtId="2" fontId="28" fillId="8" borderId="20" xfId="0" applyNumberFormat="1" applyFont="1" applyFill="1" applyBorder="1"/>
    <xf numFmtId="0" fontId="23" fillId="0" borderId="14" xfId="0" applyFont="1" applyBorder="1"/>
    <xf numFmtId="0" fontId="23" fillId="0" borderId="9" xfId="0" applyFont="1" applyBorder="1" applyAlignment="1">
      <alignment horizontal="left"/>
    </xf>
    <xf numFmtId="0" fontId="23" fillId="0" borderId="9" xfId="0" applyFont="1" applyBorder="1"/>
    <xf numFmtId="16" fontId="9" fillId="0" borderId="11" xfId="0" applyNumberFormat="1" applyFont="1" applyFill="1" applyBorder="1" applyAlignment="1">
      <alignment horizontal="center"/>
    </xf>
    <xf numFmtId="2" fontId="11" fillId="0" borderId="9" xfId="0" applyNumberFormat="1" applyFont="1" applyBorder="1"/>
    <xf numFmtId="2" fontId="11" fillId="0" borderId="9" xfId="0" applyNumberFormat="1" applyFont="1" applyFill="1" applyBorder="1"/>
    <xf numFmtId="2" fontId="10" fillId="0" borderId="9" xfId="0" applyNumberFormat="1" applyFont="1" applyBorder="1"/>
    <xf numFmtId="0" fontId="23" fillId="0" borderId="21" xfId="0" applyFont="1" applyBorder="1"/>
    <xf numFmtId="2" fontId="27" fillId="8" borderId="35" xfId="0" applyNumberFormat="1" applyFont="1" applyFill="1" applyBorder="1"/>
    <xf numFmtId="2" fontId="27" fillId="8" borderId="25" xfId="0" applyNumberFormat="1" applyFont="1" applyFill="1" applyBorder="1"/>
    <xf numFmtId="2" fontId="28" fillId="8" borderId="25" xfId="0" applyNumberFormat="1" applyFont="1" applyFill="1" applyBorder="1"/>
    <xf numFmtId="2" fontId="27" fillId="8" borderId="26" xfId="0" applyNumberFormat="1" applyFont="1" applyFill="1" applyBorder="1"/>
    <xf numFmtId="3" fontId="31" fillId="14" borderId="0" xfId="0" applyNumberFormat="1" applyFont="1" applyFill="1" applyBorder="1"/>
    <xf numFmtId="3" fontId="22" fillId="14" borderId="0" xfId="0" applyNumberFormat="1" applyFont="1" applyFill="1" applyBorder="1"/>
    <xf numFmtId="16" fontId="41" fillId="0" borderId="11" xfId="0" applyNumberFormat="1" applyFont="1" applyFill="1" applyBorder="1" applyAlignment="1">
      <alignment horizontal="center"/>
    </xf>
    <xf numFmtId="16" fontId="41" fillId="0" borderId="12" xfId="0" applyNumberFormat="1" applyFont="1" applyFill="1" applyBorder="1" applyAlignment="1">
      <alignment horizontal="center"/>
    </xf>
    <xf numFmtId="16" fontId="41" fillId="0" borderId="0" xfId="0" applyNumberFormat="1" applyFont="1" applyFill="1" applyBorder="1" applyAlignment="1">
      <alignment horizontal="center"/>
    </xf>
    <xf numFmtId="1" fontId="19" fillId="0" borderId="0" xfId="0" applyNumberFormat="1" applyFont="1" applyBorder="1" applyAlignment="1">
      <alignment horizontal="right"/>
    </xf>
    <xf numFmtId="0" fontId="19" fillId="0" borderId="0" xfId="0" applyNumberFormat="1" applyFont="1" applyBorder="1" applyAlignment="1">
      <alignment horizontal="left"/>
    </xf>
    <xf numFmtId="2" fontId="27" fillId="16" borderId="25" xfId="0" applyNumberFormat="1" applyFont="1" applyFill="1" applyBorder="1"/>
    <xf numFmtId="0" fontId="26" fillId="0" borderId="0" xfId="0" applyFont="1" applyBorder="1"/>
    <xf numFmtId="2" fontId="11" fillId="0" borderId="0" xfId="0" applyNumberFormat="1" applyFont="1" applyBorder="1"/>
    <xf numFmtId="2" fontId="10" fillId="0" borderId="0" xfId="0" applyNumberFormat="1" applyFont="1" applyBorder="1"/>
    <xf numFmtId="2" fontId="28" fillId="16" borderId="25" xfId="0" applyNumberFormat="1" applyFont="1" applyFill="1" applyBorder="1"/>
    <xf numFmtId="3" fontId="19" fillId="15" borderId="0" xfId="0" applyNumberFormat="1" applyFont="1" applyFill="1" applyBorder="1"/>
    <xf numFmtId="3" fontId="22" fillId="15" borderId="0" xfId="0" applyNumberFormat="1" applyFont="1" applyFill="1" applyBorder="1"/>
    <xf numFmtId="3" fontId="31" fillId="15" borderId="0" xfId="0" applyNumberFormat="1" applyFont="1" applyFill="1" applyBorder="1"/>
    <xf numFmtId="2" fontId="11" fillId="17" borderId="30" xfId="0" applyNumberFormat="1" applyFont="1" applyFill="1" applyBorder="1" applyAlignment="1">
      <alignment horizontal="right"/>
    </xf>
    <xf numFmtId="2" fontId="10" fillId="17" borderId="30" xfId="0" applyNumberFormat="1" applyFont="1" applyFill="1" applyBorder="1" applyAlignment="1">
      <alignment horizontal="right"/>
    </xf>
    <xf numFmtId="2" fontId="11" fillId="17" borderId="31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14" fontId="37" fillId="0" borderId="11" xfId="0" applyNumberFormat="1" applyFont="1" applyBorder="1" applyAlignment="1">
      <alignment horizontal="center"/>
    </xf>
    <xf numFmtId="0" fontId="44" fillId="0" borderId="12" xfId="0" applyFont="1" applyBorder="1"/>
    <xf numFmtId="2" fontId="39" fillId="0" borderId="11" xfId="0" applyNumberFormat="1" applyFont="1" applyBorder="1"/>
    <xf numFmtId="2" fontId="39" fillId="0" borderId="11" xfId="0" applyNumberFormat="1" applyFont="1" applyBorder="1" applyAlignment="1">
      <alignment horizontal="right"/>
    </xf>
    <xf numFmtId="2" fontId="32" fillId="0" borderId="11" xfId="0" applyNumberFormat="1" applyFont="1" applyBorder="1" applyAlignment="1">
      <alignment horizontal="right"/>
    </xf>
    <xf numFmtId="14" fontId="41" fillId="0" borderId="11" xfId="0" applyNumberFormat="1" applyFont="1" applyBorder="1" applyAlignment="1">
      <alignment horizontal="center"/>
    </xf>
    <xf numFmtId="0" fontId="41" fillId="0" borderId="12" xfId="0" applyFont="1" applyBorder="1"/>
    <xf numFmtId="2" fontId="26" fillId="0" borderId="11" xfId="0" applyNumberFormat="1" applyFont="1" applyBorder="1" applyAlignment="1"/>
    <xf numFmtId="2" fontId="45" fillId="0" borderId="11" xfId="0" applyNumberFormat="1" applyFont="1" applyBorder="1" applyAlignment="1"/>
    <xf numFmtId="16" fontId="41" fillId="0" borderId="11" xfId="0" applyNumberFormat="1" applyFont="1" applyBorder="1" applyAlignment="1">
      <alignment horizontal="center"/>
    </xf>
    <xf numFmtId="2" fontId="46" fillId="0" borderId="12" xfId="0" applyNumberFormat="1" applyFont="1" applyBorder="1"/>
    <xf numFmtId="2" fontId="47" fillId="0" borderId="12" xfId="0" applyNumberFormat="1" applyFont="1" applyBorder="1"/>
    <xf numFmtId="16" fontId="41" fillId="0" borderId="12" xfId="0" applyNumberFormat="1" applyFont="1" applyBorder="1" applyAlignment="1">
      <alignment horizontal="center"/>
    </xf>
    <xf numFmtId="2" fontId="46" fillId="0" borderId="9" xfId="0" applyNumberFormat="1" applyFont="1" applyBorder="1"/>
    <xf numFmtId="2" fontId="47" fillId="0" borderId="9" xfId="0" applyNumberFormat="1" applyFont="1" applyBorder="1"/>
    <xf numFmtId="2" fontId="26" fillId="16" borderId="25" xfId="0" applyNumberFormat="1" applyFont="1" applyFill="1" applyBorder="1"/>
    <xf numFmtId="2" fontId="45" fillId="16" borderId="25" xfId="0" applyNumberFormat="1" applyFont="1" applyFill="1" applyBorder="1"/>
    <xf numFmtId="2" fontId="26" fillId="8" borderId="25" xfId="0" applyNumberFormat="1" applyFont="1" applyFill="1" applyBorder="1"/>
    <xf numFmtId="2" fontId="26" fillId="8" borderId="26" xfId="0" applyNumberFormat="1" applyFont="1" applyFill="1" applyBorder="1"/>
    <xf numFmtId="2" fontId="27" fillId="0" borderId="12" xfId="0" applyNumberFormat="1" applyFont="1" applyBorder="1" applyAlignment="1">
      <alignment horizontal="right"/>
    </xf>
    <xf numFmtId="2" fontId="28" fillId="0" borderId="12" xfId="0" applyNumberFormat="1" applyFont="1" applyBorder="1" applyAlignment="1">
      <alignment horizontal="right"/>
    </xf>
    <xf numFmtId="2" fontId="27" fillId="0" borderId="12" xfId="0" applyNumberFormat="1" applyFont="1" applyFill="1" applyBorder="1" applyAlignment="1">
      <alignment horizontal="right"/>
    </xf>
    <xf numFmtId="2" fontId="28" fillId="0" borderId="12" xfId="0" applyNumberFormat="1" applyFont="1" applyFill="1" applyBorder="1" applyAlignment="1">
      <alignment horizontal="right"/>
    </xf>
    <xf numFmtId="0" fontId="23" fillId="0" borderId="22" xfId="0" applyFont="1" applyBorder="1"/>
    <xf numFmtId="2" fontId="27" fillId="8" borderId="22" xfId="0" applyNumberFormat="1" applyFont="1" applyFill="1" applyBorder="1" applyAlignment="1">
      <alignment horizontal="right"/>
    </xf>
    <xf numFmtId="2" fontId="28" fillId="8" borderId="22" xfId="0" applyNumberFormat="1" applyFont="1" applyFill="1" applyBorder="1" applyAlignment="1">
      <alignment horizontal="right"/>
    </xf>
    <xf numFmtId="0" fontId="41" fillId="0" borderId="0" xfId="0" applyFont="1" applyFill="1" applyBorder="1" applyAlignment="1">
      <alignment horizontal="center"/>
    </xf>
    <xf numFmtId="1" fontId="19" fillId="0" borderId="0" xfId="0" applyNumberFormat="1" applyFont="1" applyBorder="1" applyAlignment="1">
      <alignment horizontal="left"/>
    </xf>
    <xf numFmtId="0" fontId="41" fillId="0" borderId="0" xfId="0" applyFont="1" applyFill="1" applyBorder="1"/>
    <xf numFmtId="0" fontId="41" fillId="0" borderId="0" xfId="0" applyFont="1" applyBorder="1"/>
    <xf numFmtId="0" fontId="0" fillId="0" borderId="0" xfId="0" applyBorder="1"/>
    <xf numFmtId="0" fontId="39" fillId="0" borderId="11" xfId="0" applyFont="1" applyBorder="1"/>
    <xf numFmtId="0" fontId="31" fillId="0" borderId="12" xfId="0" applyFont="1" applyBorder="1" applyAlignment="1">
      <alignment horizontal="right"/>
    </xf>
    <xf numFmtId="2" fontId="27" fillId="0" borderId="9" xfId="0" applyNumberFormat="1" applyFont="1" applyBorder="1" applyAlignment="1">
      <alignment horizontal="right"/>
    </xf>
    <xf numFmtId="2" fontId="28" fillId="0" borderId="9" xfId="0" applyNumberFormat="1" applyFont="1" applyBorder="1" applyAlignment="1">
      <alignment horizontal="right"/>
    </xf>
    <xf numFmtId="2" fontId="27" fillId="8" borderId="25" xfId="0" applyNumberFormat="1" applyFont="1" applyFill="1" applyBorder="1" applyAlignment="1">
      <alignment horizontal="right"/>
    </xf>
    <xf numFmtId="2" fontId="28" fillId="8" borderId="25" xfId="0" applyNumberFormat="1" applyFont="1" applyFill="1" applyBorder="1" applyAlignment="1">
      <alignment horizontal="right"/>
    </xf>
    <xf numFmtId="2" fontId="27" fillId="8" borderId="26" xfId="0" applyNumberFormat="1" applyFont="1" applyFill="1" applyBorder="1" applyAlignment="1">
      <alignment horizontal="right"/>
    </xf>
    <xf numFmtId="2" fontId="27" fillId="0" borderId="12" xfId="1" applyNumberFormat="1" applyFont="1" applyBorder="1" applyAlignment="1">
      <alignment horizontal="right"/>
    </xf>
    <xf numFmtId="2" fontId="28" fillId="0" borderId="12" xfId="1" applyNumberFormat="1" applyFont="1" applyBorder="1" applyAlignment="1">
      <alignment horizontal="right"/>
    </xf>
    <xf numFmtId="16" fontId="41" fillId="0" borderId="28" xfId="0" applyNumberFormat="1" applyFont="1" applyBorder="1" applyAlignment="1">
      <alignment horizontal="center"/>
    </xf>
    <xf numFmtId="2" fontId="27" fillId="0" borderId="12" xfId="1" applyNumberFormat="1" applyFont="1" applyFill="1" applyBorder="1" applyAlignment="1">
      <alignment horizontal="right"/>
    </xf>
    <xf numFmtId="2" fontId="28" fillId="0" borderId="12" xfId="1" applyNumberFormat="1" applyFont="1" applyFill="1" applyBorder="1" applyAlignment="1">
      <alignment horizontal="right"/>
    </xf>
    <xf numFmtId="2" fontId="27" fillId="8" borderId="22" xfId="1" applyNumberFormat="1" applyFont="1" applyFill="1" applyBorder="1" applyAlignment="1">
      <alignment horizontal="right"/>
    </xf>
    <xf numFmtId="2" fontId="28" fillId="8" borderId="22" xfId="1" applyNumberFormat="1" applyFont="1" applyFill="1" applyBorder="1" applyAlignment="1">
      <alignment horizontal="right"/>
    </xf>
    <xf numFmtId="2" fontId="27" fillId="14" borderId="0" xfId="1" applyNumberFormat="1" applyFont="1" applyFill="1" applyBorder="1" applyAlignment="1">
      <alignment horizontal="right"/>
    </xf>
    <xf numFmtId="2" fontId="28" fillId="14" borderId="0" xfId="1" applyNumberFormat="1" applyFont="1" applyFill="1" applyBorder="1" applyAlignment="1">
      <alignment horizontal="right"/>
    </xf>
    <xf numFmtId="0" fontId="23" fillId="0" borderId="7" xfId="0" applyFont="1" applyBorder="1" applyAlignment="1">
      <alignment horizontal="left"/>
    </xf>
    <xf numFmtId="16" fontId="39" fillId="0" borderId="11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16" fontId="39" fillId="0" borderId="12" xfId="0" applyNumberFormat="1" applyFont="1" applyBorder="1" applyAlignment="1">
      <alignment horizontal="center"/>
    </xf>
    <xf numFmtId="1" fontId="19" fillId="0" borderId="36" xfId="0" applyNumberFormat="1" applyFont="1" applyBorder="1" applyAlignment="1">
      <alignment horizontal="right"/>
    </xf>
    <xf numFmtId="0" fontId="41" fillId="0" borderId="34" xfId="0" applyFont="1" applyBorder="1"/>
    <xf numFmtId="3" fontId="19" fillId="0" borderId="0" xfId="0" applyNumberFormat="1" applyFont="1" applyFill="1" applyBorder="1"/>
    <xf numFmtId="0" fontId="41" fillId="0" borderId="11" xfId="0" applyFont="1" applyBorder="1"/>
    <xf numFmtId="0" fontId="31" fillId="0" borderId="9" xfId="0" applyFont="1" applyBorder="1"/>
    <xf numFmtId="0" fontId="41" fillId="0" borderId="7" xfId="0" applyFont="1" applyBorder="1"/>
    <xf numFmtId="1" fontId="19" fillId="0" borderId="37" xfId="0" applyNumberFormat="1" applyFont="1" applyBorder="1" applyAlignment="1">
      <alignment horizontal="right"/>
    </xf>
    <xf numFmtId="0" fontId="41" fillId="0" borderId="37" xfId="0" applyFont="1" applyBorder="1"/>
    <xf numFmtId="2" fontId="12" fillId="0" borderId="12" xfId="0" applyNumberFormat="1" applyFont="1" applyBorder="1" applyAlignment="1">
      <alignment horizontal="right"/>
    </xf>
    <xf numFmtId="1" fontId="19" fillId="0" borderId="38" xfId="0" applyNumberFormat="1" applyFont="1" applyBorder="1" applyAlignment="1">
      <alignment horizontal="right"/>
    </xf>
    <xf numFmtId="0" fontId="19" fillId="0" borderId="39" xfId="0" applyNumberFormat="1" applyFont="1" applyBorder="1" applyAlignment="1">
      <alignment horizontal="left"/>
    </xf>
    <xf numFmtId="0" fontId="41" fillId="0" borderId="38" xfId="0" applyFont="1" applyBorder="1"/>
    <xf numFmtId="1" fontId="19" fillId="0" borderId="40" xfId="0" applyNumberFormat="1" applyFont="1" applyBorder="1" applyAlignment="1">
      <alignment horizontal="right"/>
    </xf>
    <xf numFmtId="0" fontId="19" fillId="0" borderId="41" xfId="0" applyNumberFormat="1" applyFont="1" applyBorder="1" applyAlignment="1">
      <alignment horizontal="left"/>
    </xf>
    <xf numFmtId="0" fontId="41" fillId="0" borderId="42" xfId="0" applyFont="1" applyBorder="1"/>
    <xf numFmtId="3" fontId="26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/>
    </xf>
    <xf numFmtId="3" fontId="39" fillId="0" borderId="0" xfId="0" applyNumberFormat="1" applyFont="1" applyFill="1" applyBorder="1" applyAlignment="1">
      <alignment horizontal="right"/>
    </xf>
    <xf numFmtId="0" fontId="38" fillId="8" borderId="29" xfId="0" applyFont="1" applyFill="1" applyBorder="1"/>
    <xf numFmtId="0" fontId="38" fillId="8" borderId="30" xfId="0" applyFont="1" applyFill="1" applyBorder="1"/>
    <xf numFmtId="0" fontId="43" fillId="8" borderId="30" xfId="0" applyFont="1" applyFill="1" applyBorder="1"/>
    <xf numFmtId="2" fontId="11" fillId="8" borderId="30" xfId="0" applyNumberFormat="1" applyFont="1" applyFill="1" applyBorder="1"/>
    <xf numFmtId="2" fontId="11" fillId="8" borderId="43" xfId="0" applyNumberFormat="1" applyFont="1" applyFill="1" applyBorder="1"/>
    <xf numFmtId="4" fontId="0" fillId="8" borderId="29" xfId="0" applyNumberFormat="1" applyFill="1" applyBorder="1"/>
    <xf numFmtId="4" fontId="0" fillId="8" borderId="30" xfId="0" applyNumberFormat="1" applyFill="1" applyBorder="1"/>
    <xf numFmtId="4" fontId="0" fillId="8" borderId="31" xfId="0" applyNumberFormat="1" applyFill="1" applyBorder="1"/>
    <xf numFmtId="0" fontId="38" fillId="0" borderId="0" xfId="0" applyFont="1" applyFill="1" applyBorder="1"/>
    <xf numFmtId="0" fontId="43" fillId="0" borderId="0" xfId="0" applyFont="1" applyBorder="1"/>
    <xf numFmtId="0" fontId="43" fillId="14" borderId="0" xfId="0" applyFont="1" applyFill="1" applyBorder="1"/>
    <xf numFmtId="3" fontId="38" fillId="14" borderId="0" xfId="0" applyNumberFormat="1" applyFont="1" applyFill="1" applyBorder="1"/>
    <xf numFmtId="3" fontId="43" fillId="14" borderId="0" xfId="0" applyNumberFormat="1" applyFont="1" applyFill="1" applyBorder="1"/>
    <xf numFmtId="0" fontId="9" fillId="0" borderId="0" xfId="0" applyFont="1" applyBorder="1"/>
    <xf numFmtId="0" fontId="14" fillId="0" borderId="0" xfId="0" applyFont="1" applyBorder="1"/>
    <xf numFmtId="0" fontId="40" fillId="0" borderId="11" xfId="0" applyFont="1" applyBorder="1" applyAlignment="1">
      <alignment horizontal="right"/>
    </xf>
    <xf numFmtId="2" fontId="26" fillId="0" borderId="11" xfId="0" applyNumberFormat="1" applyFont="1" applyBorder="1"/>
    <xf numFmtId="2" fontId="26" fillId="0" borderId="11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0" fontId="31" fillId="0" borderId="7" xfId="0" applyFont="1" applyBorder="1" applyAlignment="1">
      <alignment horizontal="right" vertical="top"/>
    </xf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right"/>
    </xf>
    <xf numFmtId="2" fontId="45" fillId="0" borderId="12" xfId="0" applyNumberFormat="1" applyFont="1" applyBorder="1" applyAlignment="1">
      <alignment horizontal="right"/>
    </xf>
    <xf numFmtId="0" fontId="48" fillId="0" borderId="12" xfId="0" applyFont="1" applyBorder="1"/>
    <xf numFmtId="49" fontId="43" fillId="0" borderId="12" xfId="0" applyNumberFormat="1" applyFont="1" applyBorder="1" applyAlignment="1">
      <alignment horizontal="right"/>
    </xf>
    <xf numFmtId="0" fontId="19" fillId="0" borderId="12" xfId="0" applyFont="1" applyBorder="1" applyAlignment="1">
      <alignment horizontal="left"/>
    </xf>
    <xf numFmtId="0" fontId="19" fillId="0" borderId="12" xfId="0" applyFont="1" applyBorder="1"/>
    <xf numFmtId="2" fontId="34" fillId="16" borderId="25" xfId="0" applyNumberFormat="1" applyFont="1" applyFill="1" applyBorder="1"/>
    <xf numFmtId="2" fontId="49" fillId="16" borderId="25" xfId="0" applyNumberFormat="1" applyFont="1" applyFill="1" applyBorder="1"/>
    <xf numFmtId="2" fontId="26" fillId="8" borderId="31" xfId="0" applyNumberFormat="1" applyFont="1" applyFill="1" applyBorder="1"/>
    <xf numFmtId="2" fontId="34" fillId="0" borderId="0" xfId="0" applyNumberFormat="1" applyFont="1" applyFill="1" applyBorder="1"/>
    <xf numFmtId="2" fontId="49" fillId="0" borderId="0" xfId="0" applyNumberFormat="1" applyFont="1" applyFill="1" applyBorder="1"/>
    <xf numFmtId="2" fontId="26" fillId="0" borderId="0" xfId="0" applyNumberFormat="1" applyFont="1" applyFill="1" applyBorder="1"/>
    <xf numFmtId="0" fontId="0" fillId="10" borderId="3" xfId="0" applyFill="1" applyBorder="1"/>
    <xf numFmtId="0" fontId="50" fillId="0" borderId="12" xfId="0" applyFont="1" applyBorder="1"/>
    <xf numFmtId="14" fontId="27" fillId="0" borderId="11" xfId="0" applyNumberFormat="1" applyFont="1" applyBorder="1"/>
    <xf numFmtId="2" fontId="26" fillId="0" borderId="12" xfId="0" applyNumberFormat="1" applyFont="1" applyBorder="1" applyAlignment="1"/>
    <xf numFmtId="2" fontId="26" fillId="8" borderId="22" xfId="0" applyNumberFormat="1" applyFont="1" applyFill="1" applyBorder="1" applyAlignment="1">
      <alignment horizontal="right"/>
    </xf>
    <xf numFmtId="2" fontId="26" fillId="16" borderId="22" xfId="0" applyNumberFormat="1" applyFont="1" applyFill="1" applyBorder="1" applyAlignment="1">
      <alignment horizontal="right"/>
    </xf>
    <xf numFmtId="2" fontId="45" fillId="16" borderId="22" xfId="0" applyNumberFormat="1" applyFont="1" applyFill="1" applyBorder="1" applyAlignment="1">
      <alignment horizontal="right"/>
    </xf>
    <xf numFmtId="2" fontId="0" fillId="0" borderId="0" xfId="0" applyNumberFormat="1"/>
    <xf numFmtId="2" fontId="11" fillId="9" borderId="12" xfId="0" applyNumberFormat="1" applyFont="1" applyFill="1" applyBorder="1"/>
    <xf numFmtId="2" fontId="10" fillId="9" borderId="12" xfId="0" applyNumberFormat="1" applyFont="1" applyFill="1" applyBorder="1"/>
    <xf numFmtId="0" fontId="38" fillId="18" borderId="17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19" fillId="10" borderId="3" xfId="0" applyFont="1" applyFill="1" applyBorder="1"/>
    <xf numFmtId="4" fontId="35" fillId="15" borderId="0" xfId="0" applyNumberFormat="1" applyFont="1" applyFill="1" applyBorder="1"/>
    <xf numFmtId="4" fontId="12" fillId="15" borderId="0" xfId="0" applyNumberFormat="1" applyFont="1" applyFill="1" applyBorder="1"/>
    <xf numFmtId="4" fontId="27" fillId="14" borderId="11" xfId="0" applyNumberFormat="1" applyFont="1" applyFill="1" applyBorder="1"/>
    <xf numFmtId="4" fontId="27" fillId="14" borderId="0" xfId="0" applyNumberFormat="1" applyFont="1" applyFill="1" applyBorder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5</xdr:row>
      <xdr:rowOff>114300</xdr:rowOff>
    </xdr:from>
    <xdr:to>
      <xdr:col>5</xdr:col>
      <xdr:colOff>91440</xdr:colOff>
      <xdr:row>9</xdr:row>
      <xdr:rowOff>102870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854C8BB0-F7D1-4F6B-A66E-6A88C793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257300"/>
          <a:ext cx="6286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opLeftCell="A25" workbookViewId="0">
      <selection activeCell="M47" sqref="M47"/>
    </sheetView>
  </sheetViews>
  <sheetFormatPr defaultRowHeight="14.4" x14ac:dyDescent="0.3"/>
  <cols>
    <col min="4" max="4" width="20.21875" customWidth="1"/>
    <col min="5" max="5" width="12.109375" customWidth="1"/>
    <col min="6" max="6" width="12.21875" customWidth="1"/>
    <col min="7" max="7" width="11.109375" customWidth="1"/>
    <col min="8" max="8" width="10.6640625" customWidth="1"/>
    <col min="9" max="9" width="12.44140625" customWidth="1"/>
    <col min="10" max="10" width="12.33203125" customWidth="1"/>
    <col min="11" max="11" width="12" customWidth="1"/>
  </cols>
  <sheetData>
    <row r="1" spans="1:11" ht="15" thickBot="1" x14ac:dyDescent="0.35"/>
    <row r="2" spans="1:11" ht="15" thickBot="1" x14ac:dyDescent="0.35">
      <c r="A2" s="88"/>
      <c r="B2" s="89" t="s">
        <v>40</v>
      </c>
      <c r="C2" s="90"/>
      <c r="D2" s="91"/>
      <c r="E2" s="92"/>
      <c r="F2" s="88"/>
      <c r="G2" s="88"/>
      <c r="H2" s="88"/>
      <c r="I2" s="88"/>
      <c r="J2" s="88"/>
      <c r="K2" s="88"/>
    </row>
    <row r="3" spans="1:11" ht="15" thickBot="1" x14ac:dyDescent="0.35">
      <c r="A3" s="88"/>
      <c r="B3" s="88"/>
      <c r="C3" s="93"/>
      <c r="D3" s="88"/>
      <c r="E3" s="88"/>
      <c r="F3" s="88"/>
      <c r="G3" s="88"/>
      <c r="H3" s="88"/>
      <c r="I3" s="88"/>
      <c r="J3" s="88"/>
      <c r="K3" s="88"/>
    </row>
    <row r="4" spans="1:11" ht="15" thickBot="1" x14ac:dyDescent="0.35">
      <c r="A4" s="88"/>
      <c r="B4" s="88"/>
      <c r="C4" s="88"/>
      <c r="D4" s="94" t="s">
        <v>41</v>
      </c>
      <c r="E4" s="88"/>
      <c r="F4" s="88"/>
      <c r="G4" s="88"/>
      <c r="H4" s="88"/>
      <c r="I4" s="88"/>
    </row>
    <row r="5" spans="1:11" ht="15" thickBot="1" x14ac:dyDescent="0.35">
      <c r="A5" s="88"/>
      <c r="B5" s="88"/>
      <c r="C5" s="93"/>
      <c r="D5" s="88"/>
      <c r="E5" s="95">
        <v>2023</v>
      </c>
      <c r="F5" s="96">
        <v>2024</v>
      </c>
      <c r="G5" s="97">
        <v>2025</v>
      </c>
      <c r="H5" s="97">
        <v>2025</v>
      </c>
      <c r="I5" s="98">
        <v>2026</v>
      </c>
      <c r="J5" s="97">
        <v>2027</v>
      </c>
      <c r="K5" s="97">
        <v>2028</v>
      </c>
    </row>
    <row r="6" spans="1:11" ht="15" thickBot="1" x14ac:dyDescent="0.35">
      <c r="A6" s="88"/>
      <c r="B6" s="99" t="s">
        <v>21</v>
      </c>
      <c r="C6" s="100" t="s">
        <v>42</v>
      </c>
      <c r="D6" s="99" t="s">
        <v>43</v>
      </c>
      <c r="E6" s="101" t="s">
        <v>44</v>
      </c>
      <c r="F6" s="101" t="s">
        <v>44</v>
      </c>
      <c r="G6" s="102" t="s">
        <v>45</v>
      </c>
      <c r="H6" s="103" t="s">
        <v>46</v>
      </c>
      <c r="I6" s="104" t="s">
        <v>47</v>
      </c>
      <c r="J6" s="105" t="s">
        <v>47</v>
      </c>
      <c r="K6" s="105" t="s">
        <v>47</v>
      </c>
    </row>
    <row r="7" spans="1:11" ht="15" thickBot="1" x14ac:dyDescent="0.35">
      <c r="A7" s="88"/>
      <c r="B7" s="106"/>
      <c r="C7" s="107"/>
      <c r="D7" s="106"/>
      <c r="E7" s="108"/>
      <c r="F7" s="108"/>
      <c r="G7" s="109"/>
      <c r="H7" s="109"/>
      <c r="I7" s="110"/>
      <c r="J7" s="111"/>
      <c r="K7" s="111"/>
    </row>
    <row r="8" spans="1:11" ht="15" thickBot="1" x14ac:dyDescent="0.35">
      <c r="A8" s="88"/>
      <c r="B8" s="106"/>
      <c r="C8" s="112" t="s">
        <v>48</v>
      </c>
      <c r="D8" s="113"/>
      <c r="E8" s="108"/>
      <c r="F8" s="108"/>
      <c r="G8" s="109"/>
      <c r="H8" s="109"/>
      <c r="I8" s="110"/>
      <c r="J8" s="111"/>
      <c r="K8" s="111"/>
    </row>
    <row r="9" spans="1:11" x14ac:dyDescent="0.3">
      <c r="A9" s="88"/>
      <c r="B9" s="114">
        <v>41</v>
      </c>
      <c r="C9" s="115" t="s">
        <v>49</v>
      </c>
      <c r="D9" s="116" t="s">
        <v>50</v>
      </c>
      <c r="E9" s="117">
        <v>165544.12</v>
      </c>
      <c r="F9" s="117">
        <v>164734.84</v>
      </c>
      <c r="G9" s="117">
        <v>170824</v>
      </c>
      <c r="H9" s="117">
        <v>170824</v>
      </c>
      <c r="I9" s="118">
        <v>187376</v>
      </c>
      <c r="J9" s="117">
        <v>193128</v>
      </c>
      <c r="K9" s="117">
        <v>203407</v>
      </c>
    </row>
    <row r="10" spans="1:11" x14ac:dyDescent="0.3">
      <c r="A10" s="88"/>
      <c r="B10" s="114">
        <v>41</v>
      </c>
      <c r="C10" s="115" t="s">
        <v>51</v>
      </c>
      <c r="D10" s="116" t="s">
        <v>52</v>
      </c>
      <c r="E10" s="117">
        <v>9818.8700000000008</v>
      </c>
      <c r="F10" s="117">
        <v>8065.27</v>
      </c>
      <c r="G10" s="117">
        <v>10000</v>
      </c>
      <c r="H10" s="117">
        <v>10000</v>
      </c>
      <c r="I10" s="118">
        <v>10000</v>
      </c>
      <c r="J10" s="117">
        <v>10000</v>
      </c>
      <c r="K10" s="117">
        <v>10000</v>
      </c>
    </row>
    <row r="11" spans="1:11" x14ac:dyDescent="0.3">
      <c r="A11" s="88"/>
      <c r="B11" s="114">
        <v>41</v>
      </c>
      <c r="C11" s="115" t="s">
        <v>53</v>
      </c>
      <c r="D11" s="116" t="s">
        <v>54</v>
      </c>
      <c r="E11" s="117">
        <v>3689.78</v>
      </c>
      <c r="F11" s="117">
        <v>3936.05</v>
      </c>
      <c r="G11" s="117">
        <v>3876</v>
      </c>
      <c r="H11" s="117">
        <v>3876</v>
      </c>
      <c r="I11" s="118">
        <v>3800</v>
      </c>
      <c r="J11" s="117">
        <v>3800</v>
      </c>
      <c r="K11" s="117">
        <v>3800</v>
      </c>
    </row>
    <row r="12" spans="1:11" x14ac:dyDescent="0.3">
      <c r="A12" s="88"/>
      <c r="B12" s="114">
        <v>41</v>
      </c>
      <c r="C12" s="115" t="s">
        <v>55</v>
      </c>
      <c r="D12" s="116" t="s">
        <v>56</v>
      </c>
      <c r="E12" s="117">
        <v>0</v>
      </c>
      <c r="F12" s="117">
        <v>0</v>
      </c>
      <c r="G12" s="117">
        <v>200</v>
      </c>
      <c r="H12" s="117">
        <v>200</v>
      </c>
      <c r="I12" s="118">
        <v>200</v>
      </c>
      <c r="J12" s="117">
        <v>200</v>
      </c>
      <c r="K12" s="117">
        <v>200</v>
      </c>
    </row>
    <row r="13" spans="1:11" x14ac:dyDescent="0.3">
      <c r="A13" s="88"/>
      <c r="B13" s="114">
        <v>41</v>
      </c>
      <c r="C13" s="115" t="s">
        <v>57</v>
      </c>
      <c r="D13" s="116" t="s">
        <v>58</v>
      </c>
      <c r="E13" s="117">
        <v>548</v>
      </c>
      <c r="F13" s="117">
        <v>458.33</v>
      </c>
      <c r="G13" s="117">
        <v>500</v>
      </c>
      <c r="H13" s="117">
        <v>500</v>
      </c>
      <c r="I13" s="118">
        <v>500</v>
      </c>
      <c r="J13" s="117">
        <v>500</v>
      </c>
      <c r="K13" s="117">
        <v>500</v>
      </c>
    </row>
    <row r="14" spans="1:11" x14ac:dyDescent="0.3">
      <c r="A14" s="88"/>
      <c r="B14" s="114">
        <v>41</v>
      </c>
      <c r="C14" s="115" t="s">
        <v>59</v>
      </c>
      <c r="D14" s="116" t="s">
        <v>60</v>
      </c>
      <c r="E14" s="117">
        <v>21927.279999999999</v>
      </c>
      <c r="F14" s="117">
        <v>27318.37</v>
      </c>
      <c r="G14" s="117">
        <v>35000</v>
      </c>
      <c r="H14" s="117">
        <v>35000</v>
      </c>
      <c r="I14" s="118">
        <v>35000</v>
      </c>
      <c r="J14" s="117">
        <v>35000</v>
      </c>
      <c r="K14" s="117">
        <v>35000</v>
      </c>
    </row>
    <row r="15" spans="1:11" x14ac:dyDescent="0.3">
      <c r="A15" s="119"/>
      <c r="B15" s="120"/>
      <c r="C15" s="121"/>
      <c r="D15" s="122" t="s">
        <v>61</v>
      </c>
      <c r="E15" s="123">
        <f t="shared" ref="E15:K15" si="0">SUM(E9:E14)</f>
        <v>201528.05</v>
      </c>
      <c r="F15" s="123">
        <f t="shared" si="0"/>
        <v>204512.85999999996</v>
      </c>
      <c r="G15" s="123">
        <f t="shared" si="0"/>
        <v>220400</v>
      </c>
      <c r="H15" s="123">
        <f t="shared" si="0"/>
        <v>220400</v>
      </c>
      <c r="I15" s="124">
        <f t="shared" si="0"/>
        <v>236876</v>
      </c>
      <c r="J15" s="123">
        <f t="shared" si="0"/>
        <v>242628</v>
      </c>
      <c r="K15" s="123">
        <f t="shared" si="0"/>
        <v>252907</v>
      </c>
    </row>
    <row r="16" spans="1:11" ht="15" thickBot="1" x14ac:dyDescent="0.35"/>
    <row r="17" spans="1:11" ht="15" thickBot="1" x14ac:dyDescent="0.35">
      <c r="A17" s="119"/>
      <c r="B17" s="119"/>
      <c r="C17" s="125" t="s">
        <v>62</v>
      </c>
      <c r="D17" s="126"/>
      <c r="E17" s="127"/>
      <c r="F17" s="128"/>
      <c r="G17" s="128"/>
      <c r="H17" s="128"/>
      <c r="I17" s="129"/>
      <c r="J17" s="108"/>
      <c r="K17" s="108"/>
    </row>
    <row r="18" spans="1:11" x14ac:dyDescent="0.3">
      <c r="A18" s="88"/>
      <c r="B18" s="114">
        <v>41</v>
      </c>
      <c r="C18" s="130">
        <v>212002</v>
      </c>
      <c r="D18" s="116" t="s">
        <v>63</v>
      </c>
      <c r="E18" s="117">
        <v>60.14</v>
      </c>
      <c r="F18" s="117">
        <v>60.14</v>
      </c>
      <c r="G18" s="117">
        <v>100</v>
      </c>
      <c r="H18" s="117">
        <v>100</v>
      </c>
      <c r="I18" s="118">
        <v>100</v>
      </c>
      <c r="J18" s="117">
        <v>100</v>
      </c>
      <c r="K18" s="117">
        <v>100</v>
      </c>
    </row>
    <row r="19" spans="1:11" x14ac:dyDescent="0.3">
      <c r="A19" s="88"/>
      <c r="B19" s="114">
        <v>41</v>
      </c>
      <c r="C19" s="130">
        <v>212003</v>
      </c>
      <c r="D19" s="116" t="s">
        <v>64</v>
      </c>
      <c r="E19" s="117">
        <v>86</v>
      </c>
      <c r="F19" s="117">
        <v>130</v>
      </c>
      <c r="G19" s="117">
        <v>200</v>
      </c>
      <c r="H19" s="117">
        <v>200</v>
      </c>
      <c r="I19" s="118">
        <v>200</v>
      </c>
      <c r="J19" s="117">
        <v>200</v>
      </c>
      <c r="K19" s="117">
        <v>200</v>
      </c>
    </row>
    <row r="20" spans="1:11" x14ac:dyDescent="0.3">
      <c r="A20" s="88"/>
      <c r="B20" s="114">
        <v>41</v>
      </c>
      <c r="C20" s="130">
        <v>212004</v>
      </c>
      <c r="D20" s="116" t="s">
        <v>65</v>
      </c>
      <c r="E20" s="117">
        <v>0</v>
      </c>
      <c r="F20" s="117">
        <v>0</v>
      </c>
      <c r="G20" s="117">
        <v>50</v>
      </c>
      <c r="H20" s="117">
        <v>50</v>
      </c>
      <c r="I20" s="118">
        <v>50</v>
      </c>
      <c r="J20" s="117">
        <v>50</v>
      </c>
      <c r="K20" s="117">
        <v>50</v>
      </c>
    </row>
    <row r="21" spans="1:11" x14ac:dyDescent="0.3">
      <c r="A21" s="88"/>
      <c r="B21" s="114">
        <v>41</v>
      </c>
      <c r="C21" s="130">
        <v>221002</v>
      </c>
      <c r="D21" s="116" t="s">
        <v>66</v>
      </c>
      <c r="E21" s="117">
        <v>1392</v>
      </c>
      <c r="F21" s="117">
        <v>1130.4000000000001</v>
      </c>
      <c r="G21" s="117">
        <v>1200</v>
      </c>
      <c r="H21" s="117">
        <v>1386</v>
      </c>
      <c r="I21" s="118">
        <v>1200</v>
      </c>
      <c r="J21" s="117">
        <v>1200</v>
      </c>
      <c r="K21" s="117">
        <v>1200</v>
      </c>
    </row>
    <row r="22" spans="1:11" x14ac:dyDescent="0.3">
      <c r="A22" s="88"/>
      <c r="B22" s="114">
        <v>41</v>
      </c>
      <c r="C22" s="115" t="s">
        <v>67</v>
      </c>
      <c r="D22" s="116" t="s">
        <v>68</v>
      </c>
      <c r="E22" s="117">
        <v>1152.55</v>
      </c>
      <c r="F22" s="117">
        <v>376.5</v>
      </c>
      <c r="G22" s="117">
        <v>400</v>
      </c>
      <c r="H22" s="117">
        <v>400</v>
      </c>
      <c r="I22" s="118">
        <v>400</v>
      </c>
      <c r="J22" s="117">
        <v>400</v>
      </c>
      <c r="K22" s="117">
        <v>400</v>
      </c>
    </row>
    <row r="23" spans="1:11" x14ac:dyDescent="0.3">
      <c r="A23" s="88"/>
      <c r="B23" s="114">
        <v>41</v>
      </c>
      <c r="C23" s="115" t="s">
        <v>69</v>
      </c>
      <c r="D23" s="116" t="s">
        <v>70</v>
      </c>
      <c r="E23" s="117">
        <v>1721.3</v>
      </c>
      <c r="F23" s="117">
        <v>1316.4</v>
      </c>
      <c r="G23" s="117">
        <v>1000</v>
      </c>
      <c r="H23" s="117">
        <v>1000</v>
      </c>
      <c r="I23" s="118">
        <v>1300</v>
      </c>
      <c r="J23" s="117">
        <v>1300</v>
      </c>
      <c r="K23" s="117">
        <v>1300</v>
      </c>
    </row>
    <row r="24" spans="1:11" x14ac:dyDescent="0.3">
      <c r="A24" s="88"/>
      <c r="B24" s="114">
        <v>41</v>
      </c>
      <c r="C24" s="115" t="s">
        <v>71</v>
      </c>
      <c r="D24" s="116" t="s">
        <v>72</v>
      </c>
      <c r="E24" s="117">
        <v>0</v>
      </c>
      <c r="F24" s="117">
        <v>689</v>
      </c>
      <c r="G24" s="117">
        <v>0</v>
      </c>
      <c r="H24" s="117">
        <v>0</v>
      </c>
      <c r="I24" s="118">
        <v>0</v>
      </c>
      <c r="J24" s="117">
        <v>0</v>
      </c>
      <c r="K24" s="117">
        <v>0</v>
      </c>
    </row>
    <row r="25" spans="1:11" x14ac:dyDescent="0.3">
      <c r="A25" s="88"/>
      <c r="B25" s="114">
        <v>41</v>
      </c>
      <c r="C25" s="115" t="s">
        <v>73</v>
      </c>
      <c r="D25" s="116" t="s">
        <v>74</v>
      </c>
      <c r="E25" s="117">
        <v>1439.34</v>
      </c>
      <c r="F25" s="117">
        <v>0</v>
      </c>
      <c r="G25" s="117">
        <v>0</v>
      </c>
      <c r="H25" s="117">
        <v>0</v>
      </c>
      <c r="I25" s="118">
        <v>0</v>
      </c>
      <c r="J25" s="117">
        <v>0</v>
      </c>
      <c r="K25" s="117">
        <v>0</v>
      </c>
    </row>
    <row r="26" spans="1:11" x14ac:dyDescent="0.3">
      <c r="A26" s="88"/>
      <c r="B26" s="114">
        <v>41</v>
      </c>
      <c r="C26" s="115" t="s">
        <v>75</v>
      </c>
      <c r="D26" s="116" t="s">
        <v>76</v>
      </c>
      <c r="E26" s="117">
        <v>926.47</v>
      </c>
      <c r="F26" s="117">
        <v>1178.46</v>
      </c>
      <c r="G26" s="117">
        <v>200</v>
      </c>
      <c r="H26" s="117">
        <v>200</v>
      </c>
      <c r="I26" s="118">
        <v>200</v>
      </c>
      <c r="J26" s="117">
        <v>200</v>
      </c>
      <c r="K26" s="117">
        <v>200</v>
      </c>
    </row>
    <row r="27" spans="1:11" x14ac:dyDescent="0.3">
      <c r="A27" s="88"/>
      <c r="B27" s="114" t="s">
        <v>77</v>
      </c>
      <c r="C27" s="115" t="s">
        <v>78</v>
      </c>
      <c r="D27" s="116" t="s">
        <v>79</v>
      </c>
      <c r="E27" s="117">
        <v>6040</v>
      </c>
      <c r="F27" s="117">
        <v>1520</v>
      </c>
      <c r="G27" s="117">
        <v>0</v>
      </c>
      <c r="H27" s="117">
        <v>0</v>
      </c>
      <c r="I27" s="118">
        <v>0</v>
      </c>
      <c r="J27" s="117">
        <v>0</v>
      </c>
      <c r="K27" s="117">
        <v>0</v>
      </c>
    </row>
    <row r="28" spans="1:11" x14ac:dyDescent="0.3">
      <c r="A28" s="88"/>
      <c r="B28" s="114">
        <v>111</v>
      </c>
      <c r="C28" s="115" t="s">
        <v>78</v>
      </c>
      <c r="D28" s="116" t="s">
        <v>80</v>
      </c>
      <c r="E28" s="117">
        <v>11830.77</v>
      </c>
      <c r="F28" s="117">
        <v>0</v>
      </c>
      <c r="G28" s="117">
        <v>0</v>
      </c>
      <c r="H28" s="117">
        <v>0</v>
      </c>
      <c r="I28" s="118">
        <v>0</v>
      </c>
      <c r="J28" s="117">
        <v>0</v>
      </c>
      <c r="K28" s="117">
        <v>0</v>
      </c>
    </row>
    <row r="29" spans="1:11" x14ac:dyDescent="0.3">
      <c r="A29" s="88"/>
      <c r="B29" s="114">
        <v>111</v>
      </c>
      <c r="C29" s="115" t="s">
        <v>78</v>
      </c>
      <c r="D29" s="116" t="s">
        <v>81</v>
      </c>
      <c r="E29" s="117">
        <v>40000</v>
      </c>
      <c r="F29" s="117">
        <v>0</v>
      </c>
      <c r="G29" s="117">
        <v>0</v>
      </c>
      <c r="H29" s="117">
        <v>0</v>
      </c>
      <c r="I29" s="118">
        <v>0</v>
      </c>
      <c r="J29" s="117">
        <v>0</v>
      </c>
      <c r="K29" s="117">
        <v>0</v>
      </c>
    </row>
    <row r="30" spans="1:11" x14ac:dyDescent="0.3">
      <c r="A30" s="88"/>
      <c r="B30" s="114">
        <v>111</v>
      </c>
      <c r="C30" s="115" t="s">
        <v>78</v>
      </c>
      <c r="D30" s="116" t="s">
        <v>82</v>
      </c>
      <c r="E30" s="117">
        <v>0</v>
      </c>
      <c r="F30" s="117">
        <v>108.42</v>
      </c>
      <c r="G30" s="117">
        <v>0</v>
      </c>
      <c r="H30" s="117">
        <v>0</v>
      </c>
      <c r="I30" s="118">
        <v>200</v>
      </c>
      <c r="J30" s="117">
        <v>200</v>
      </c>
      <c r="K30" s="117">
        <v>200</v>
      </c>
    </row>
    <row r="31" spans="1:11" x14ac:dyDescent="0.3">
      <c r="A31" s="88"/>
      <c r="B31" s="114">
        <v>111</v>
      </c>
      <c r="C31" s="115" t="s">
        <v>78</v>
      </c>
      <c r="D31" s="116" t="s">
        <v>83</v>
      </c>
      <c r="E31" s="117">
        <v>26.52</v>
      </c>
      <c r="F31" s="117">
        <v>26.31</v>
      </c>
      <c r="G31" s="117">
        <v>27</v>
      </c>
      <c r="H31" s="117">
        <v>27</v>
      </c>
      <c r="I31" s="118">
        <v>27</v>
      </c>
      <c r="J31" s="117">
        <v>27</v>
      </c>
      <c r="K31" s="117">
        <v>27</v>
      </c>
    </row>
    <row r="32" spans="1:11" x14ac:dyDescent="0.3">
      <c r="A32" s="88"/>
      <c r="B32" s="114">
        <v>111</v>
      </c>
      <c r="C32" s="131">
        <v>312001</v>
      </c>
      <c r="D32" s="116" t="s">
        <v>84</v>
      </c>
      <c r="E32" s="117">
        <v>1307.21</v>
      </c>
      <c r="F32" s="117">
        <v>3663.38</v>
      </c>
      <c r="G32" s="117">
        <v>1000</v>
      </c>
      <c r="H32" s="117">
        <v>1000</v>
      </c>
      <c r="I32" s="118">
        <v>1000</v>
      </c>
      <c r="J32" s="117">
        <v>1000</v>
      </c>
      <c r="K32" s="117">
        <v>1000</v>
      </c>
    </row>
    <row r="33" spans="1:11" x14ac:dyDescent="0.3">
      <c r="A33" s="88"/>
      <c r="B33" s="114">
        <v>111</v>
      </c>
      <c r="C33" s="131">
        <v>312001</v>
      </c>
      <c r="D33" s="116" t="s">
        <v>85</v>
      </c>
      <c r="E33" s="117">
        <v>931.25</v>
      </c>
      <c r="F33" s="117">
        <v>993.27</v>
      </c>
      <c r="G33" s="117">
        <v>994</v>
      </c>
      <c r="H33" s="117">
        <v>1861</v>
      </c>
      <c r="I33" s="118">
        <v>1000</v>
      </c>
      <c r="J33" s="117">
        <v>1000</v>
      </c>
      <c r="K33" s="117">
        <v>1000</v>
      </c>
    </row>
    <row r="34" spans="1:11" x14ac:dyDescent="0.3">
      <c r="A34" s="88"/>
      <c r="B34" s="114">
        <v>111</v>
      </c>
      <c r="C34" s="131">
        <v>312001</v>
      </c>
      <c r="D34" s="131" t="s">
        <v>86</v>
      </c>
      <c r="E34" s="117">
        <v>202.62</v>
      </c>
      <c r="F34" s="117">
        <v>200.97</v>
      </c>
      <c r="G34" s="117">
        <v>210</v>
      </c>
      <c r="H34" s="117">
        <v>200</v>
      </c>
      <c r="I34" s="118">
        <v>210</v>
      </c>
      <c r="J34" s="117">
        <v>210</v>
      </c>
      <c r="K34" s="117">
        <v>210</v>
      </c>
    </row>
    <row r="35" spans="1:11" x14ac:dyDescent="0.3">
      <c r="A35" s="88"/>
      <c r="B35" s="114">
        <v>111</v>
      </c>
      <c r="C35" s="131">
        <v>312001</v>
      </c>
      <c r="D35" s="131" t="s">
        <v>87</v>
      </c>
      <c r="E35" s="117">
        <v>24.4</v>
      </c>
      <c r="F35" s="117">
        <v>27.6</v>
      </c>
      <c r="G35" s="117">
        <v>25</v>
      </c>
      <c r="H35" s="117">
        <v>35</v>
      </c>
      <c r="I35" s="118">
        <v>50</v>
      </c>
      <c r="J35" s="117">
        <v>50</v>
      </c>
      <c r="K35" s="117">
        <v>50</v>
      </c>
    </row>
    <row r="36" spans="1:11" x14ac:dyDescent="0.3">
      <c r="A36" s="88"/>
      <c r="B36" s="114">
        <v>111</v>
      </c>
      <c r="C36" s="115" t="s">
        <v>78</v>
      </c>
      <c r="D36" s="116" t="s">
        <v>88</v>
      </c>
      <c r="E36" s="117">
        <v>67.95</v>
      </c>
      <c r="F36" s="117">
        <v>73.709999999999994</v>
      </c>
      <c r="G36" s="117">
        <v>68</v>
      </c>
      <c r="H36" s="117">
        <v>68</v>
      </c>
      <c r="I36" s="118">
        <v>80</v>
      </c>
      <c r="J36" s="117">
        <v>80</v>
      </c>
      <c r="K36" s="117">
        <v>80</v>
      </c>
    </row>
    <row r="37" spans="1:11" ht="15" thickBot="1" x14ac:dyDescent="0.35">
      <c r="A37" s="88"/>
      <c r="B37" s="108"/>
      <c r="C37" s="132"/>
      <c r="D37" s="133" t="s">
        <v>61</v>
      </c>
      <c r="E37" s="134">
        <f t="shared" ref="E37:K37" si="1">SUM(E18:E36)</f>
        <v>67208.51999999999</v>
      </c>
      <c r="F37" s="134">
        <f t="shared" si="1"/>
        <v>11494.56</v>
      </c>
      <c r="G37" s="134">
        <f t="shared" si="1"/>
        <v>5474</v>
      </c>
      <c r="H37" s="134">
        <f t="shared" si="1"/>
        <v>6527</v>
      </c>
      <c r="I37" s="135">
        <f t="shared" si="1"/>
        <v>6017</v>
      </c>
      <c r="J37" s="134">
        <f t="shared" si="1"/>
        <v>6017</v>
      </c>
      <c r="K37" s="134">
        <f t="shared" si="1"/>
        <v>6017</v>
      </c>
    </row>
    <row r="38" spans="1:11" x14ac:dyDescent="0.3">
      <c r="A38" s="88"/>
      <c r="B38" s="108"/>
      <c r="C38" s="132"/>
      <c r="D38" s="136"/>
      <c r="E38" s="137"/>
      <c r="F38" s="138"/>
      <c r="G38" s="139"/>
      <c r="H38" s="139"/>
      <c r="I38" s="140"/>
      <c r="J38" s="139"/>
      <c r="K38" s="139"/>
    </row>
    <row r="39" spans="1:11" x14ac:dyDescent="0.3">
      <c r="A39" s="141" t="s">
        <v>5</v>
      </c>
      <c r="B39" s="142"/>
      <c r="C39" s="142"/>
      <c r="D39" s="142"/>
      <c r="E39" s="143">
        <v>268736.57</v>
      </c>
      <c r="F39" s="143">
        <v>216007.41</v>
      </c>
      <c r="G39" s="144">
        <v>225874</v>
      </c>
      <c r="H39" s="144">
        <v>226927</v>
      </c>
      <c r="I39" s="145">
        <v>242893</v>
      </c>
      <c r="J39" s="144">
        <v>248645</v>
      </c>
      <c r="K39" s="144">
        <v>258924</v>
      </c>
    </row>
    <row r="40" spans="1:11" ht="15" thickBot="1" x14ac:dyDescent="0.35">
      <c r="A40" s="88"/>
      <c r="B40" s="108"/>
      <c r="C40" s="132"/>
      <c r="D40" s="136"/>
      <c r="E40" s="128"/>
      <c r="F40" s="128"/>
      <c r="G40" s="128"/>
      <c r="H40" s="128"/>
      <c r="I40" s="146"/>
      <c r="J40" s="128"/>
      <c r="K40" s="128"/>
    </row>
    <row r="41" spans="1:11" ht="15" thickBot="1" x14ac:dyDescent="0.35">
      <c r="A41" s="88"/>
      <c r="B41" s="108"/>
      <c r="C41" s="132"/>
      <c r="D41" s="147" t="s">
        <v>89</v>
      </c>
      <c r="E41" s="128"/>
      <c r="F41" s="128"/>
      <c r="G41" s="128"/>
      <c r="H41" s="128"/>
      <c r="I41" s="146"/>
      <c r="J41" s="128"/>
      <c r="K41" s="128"/>
    </row>
    <row r="42" spans="1:11" x14ac:dyDescent="0.3">
      <c r="A42" s="88"/>
      <c r="B42" s="148">
        <v>43</v>
      </c>
      <c r="C42" s="149" t="s">
        <v>90</v>
      </c>
      <c r="D42" s="150" t="s">
        <v>91</v>
      </c>
      <c r="E42" s="151">
        <v>0</v>
      </c>
      <c r="F42" s="151">
        <v>0</v>
      </c>
      <c r="G42" s="152">
        <v>1</v>
      </c>
      <c r="H42" s="152">
        <v>1</v>
      </c>
      <c r="I42" s="58">
        <v>0</v>
      </c>
      <c r="J42" s="151">
        <v>0</v>
      </c>
      <c r="K42" s="151">
        <v>0</v>
      </c>
    </row>
    <row r="43" spans="1:11" x14ac:dyDescent="0.3">
      <c r="A43" s="88"/>
      <c r="B43" s="148">
        <v>43</v>
      </c>
      <c r="C43" s="149" t="s">
        <v>92</v>
      </c>
      <c r="D43" s="150" t="s">
        <v>93</v>
      </c>
      <c r="E43" s="151">
        <v>0</v>
      </c>
      <c r="F43" s="151">
        <v>460</v>
      </c>
      <c r="G43" s="152">
        <v>0</v>
      </c>
      <c r="H43" s="152">
        <v>2160</v>
      </c>
      <c r="I43" s="58">
        <v>4000</v>
      </c>
      <c r="J43" s="151">
        <v>0</v>
      </c>
      <c r="K43" s="151">
        <v>0</v>
      </c>
    </row>
    <row r="44" spans="1:11" x14ac:dyDescent="0.3">
      <c r="A44" s="88"/>
      <c r="B44" s="148">
        <v>111</v>
      </c>
      <c r="C44" s="149" t="s">
        <v>94</v>
      </c>
      <c r="D44" s="150" t="s">
        <v>95</v>
      </c>
      <c r="E44" s="151">
        <v>0</v>
      </c>
      <c r="F44" s="151">
        <v>9750</v>
      </c>
      <c r="G44" s="152">
        <v>0</v>
      </c>
      <c r="H44" s="152">
        <v>0</v>
      </c>
      <c r="I44" s="58">
        <v>0</v>
      </c>
      <c r="J44" s="151">
        <v>0</v>
      </c>
      <c r="K44" s="151">
        <v>0</v>
      </c>
    </row>
    <row r="45" spans="1:11" x14ac:dyDescent="0.3">
      <c r="A45" s="88"/>
      <c r="B45" s="148" t="s">
        <v>96</v>
      </c>
      <c r="C45" s="149" t="s">
        <v>94</v>
      </c>
      <c r="D45" s="150" t="s">
        <v>97</v>
      </c>
      <c r="E45" s="151">
        <v>0</v>
      </c>
      <c r="F45" s="151">
        <v>0</v>
      </c>
      <c r="G45" s="152">
        <v>0</v>
      </c>
      <c r="H45" s="152">
        <v>100000</v>
      </c>
      <c r="I45" s="58">
        <v>505596</v>
      </c>
      <c r="J45" s="151">
        <v>0</v>
      </c>
      <c r="K45" s="151">
        <v>0</v>
      </c>
    </row>
    <row r="46" spans="1:11" x14ac:dyDescent="0.3">
      <c r="A46" s="88"/>
      <c r="B46" s="148">
        <v>111</v>
      </c>
      <c r="C46" s="149" t="s">
        <v>94</v>
      </c>
      <c r="D46" s="150" t="s">
        <v>98</v>
      </c>
      <c r="E46" s="151">
        <v>0</v>
      </c>
      <c r="F46" s="151">
        <v>0</v>
      </c>
      <c r="G46" s="152">
        <v>712466</v>
      </c>
      <c r="H46" s="152">
        <v>30000</v>
      </c>
      <c r="I46" s="58">
        <v>76870</v>
      </c>
      <c r="J46" s="151">
        <v>0</v>
      </c>
      <c r="K46" s="151">
        <v>0</v>
      </c>
    </row>
    <row r="47" spans="1:11" x14ac:dyDescent="0.3">
      <c r="A47" s="88"/>
      <c r="B47" s="148" t="s">
        <v>96</v>
      </c>
      <c r="C47" s="149" t="s">
        <v>94</v>
      </c>
      <c r="D47" s="150" t="s">
        <v>99</v>
      </c>
      <c r="E47" s="151">
        <v>0</v>
      </c>
      <c r="F47" s="151">
        <v>0</v>
      </c>
      <c r="G47" s="152">
        <v>0</v>
      </c>
      <c r="H47" s="152">
        <v>100000</v>
      </c>
      <c r="I47" s="58">
        <v>150693</v>
      </c>
      <c r="J47" s="151">
        <v>0</v>
      </c>
      <c r="K47" s="151">
        <v>0</v>
      </c>
    </row>
    <row r="48" spans="1:11" x14ac:dyDescent="0.3">
      <c r="A48" s="88"/>
      <c r="B48" s="148">
        <v>111</v>
      </c>
      <c r="C48" s="149" t="s">
        <v>94</v>
      </c>
      <c r="D48" s="150" t="s">
        <v>100</v>
      </c>
      <c r="E48" s="151">
        <v>0</v>
      </c>
      <c r="F48" s="151">
        <v>0</v>
      </c>
      <c r="G48" s="152">
        <v>0</v>
      </c>
      <c r="H48" s="152">
        <v>10000</v>
      </c>
      <c r="I48" s="58">
        <v>10645</v>
      </c>
      <c r="J48" s="151">
        <v>0</v>
      </c>
      <c r="K48" s="151">
        <v>0</v>
      </c>
    </row>
    <row r="49" spans="1:11" x14ac:dyDescent="0.3">
      <c r="A49" s="88"/>
      <c r="B49" s="148" t="s">
        <v>101</v>
      </c>
      <c r="C49" s="149" t="s">
        <v>102</v>
      </c>
      <c r="D49" s="150" t="s">
        <v>103</v>
      </c>
      <c r="E49" s="151">
        <v>0</v>
      </c>
      <c r="F49" s="151">
        <v>5000</v>
      </c>
      <c r="G49" s="152">
        <v>0</v>
      </c>
      <c r="H49" s="152">
        <v>0</v>
      </c>
      <c r="I49" s="58">
        <v>0</v>
      </c>
      <c r="J49" s="151">
        <v>0</v>
      </c>
      <c r="K49" s="151">
        <v>0</v>
      </c>
    </row>
    <row r="50" spans="1:11" x14ac:dyDescent="0.3">
      <c r="A50" s="88"/>
      <c r="B50" s="148" t="s">
        <v>104</v>
      </c>
      <c r="C50" s="149" t="s">
        <v>94</v>
      </c>
      <c r="D50" s="150" t="s">
        <v>105</v>
      </c>
      <c r="E50" s="151">
        <v>0</v>
      </c>
      <c r="F50" s="151">
        <v>16707.990000000002</v>
      </c>
      <c r="G50" s="152">
        <v>0</v>
      </c>
      <c r="H50" s="152">
        <v>0</v>
      </c>
      <c r="I50" s="58">
        <v>0</v>
      </c>
      <c r="J50" s="151">
        <v>0</v>
      </c>
      <c r="K50" s="151">
        <v>0</v>
      </c>
    </row>
    <row r="51" spans="1:11" x14ac:dyDescent="0.3">
      <c r="A51" s="88"/>
      <c r="B51" s="148" t="s">
        <v>106</v>
      </c>
      <c r="C51" s="149" t="s">
        <v>94</v>
      </c>
      <c r="D51" s="150" t="s">
        <v>107</v>
      </c>
      <c r="E51" s="151">
        <v>0</v>
      </c>
      <c r="F51" s="151">
        <v>5569.33</v>
      </c>
      <c r="G51" s="152">
        <v>0</v>
      </c>
      <c r="H51" s="152">
        <v>0</v>
      </c>
      <c r="I51" s="58">
        <v>0</v>
      </c>
      <c r="J51" s="151">
        <v>0</v>
      </c>
      <c r="K51" s="151">
        <v>0</v>
      </c>
    </row>
    <row r="52" spans="1:11" x14ac:dyDescent="0.3">
      <c r="A52" s="88"/>
      <c r="B52" s="153"/>
      <c r="C52" s="154"/>
      <c r="D52" s="120" t="s">
        <v>61</v>
      </c>
      <c r="E52" s="155">
        <v>0</v>
      </c>
      <c r="F52" s="155">
        <f>SUM(F42:F51)</f>
        <v>37487.32</v>
      </c>
      <c r="G52" s="156">
        <f>SUM(G42:G51)</f>
        <v>712467</v>
      </c>
      <c r="H52" s="157">
        <f>SUM(H42:H51)</f>
        <v>242161</v>
      </c>
      <c r="I52" s="157">
        <f>SUM(I42:I51)</f>
        <v>747804</v>
      </c>
      <c r="J52" s="155">
        <v>0</v>
      </c>
      <c r="K52" s="155">
        <v>0</v>
      </c>
    </row>
    <row r="53" spans="1:11" ht="15" thickBot="1" x14ac:dyDescent="0.35">
      <c r="A53" s="119"/>
      <c r="B53" s="119"/>
      <c r="C53" s="158"/>
      <c r="D53" s="76"/>
      <c r="E53" s="128"/>
      <c r="F53" s="128"/>
      <c r="G53" s="128"/>
      <c r="H53" s="128"/>
      <c r="I53" s="140"/>
      <c r="J53" s="128"/>
      <c r="K53" s="128"/>
    </row>
    <row r="54" spans="1:11" ht="15" thickBot="1" x14ac:dyDescent="0.35">
      <c r="A54" s="88"/>
      <c r="B54" s="88"/>
      <c r="C54" s="159"/>
      <c r="D54" s="160" t="s">
        <v>108</v>
      </c>
      <c r="E54" s="410"/>
      <c r="F54" s="88"/>
      <c r="G54" s="88"/>
      <c r="H54" s="88"/>
      <c r="I54" s="88"/>
      <c r="J54" s="88"/>
      <c r="K54" s="88"/>
    </row>
    <row r="55" spans="1:11" x14ac:dyDescent="0.3">
      <c r="A55" s="88"/>
      <c r="B55" s="161">
        <v>46</v>
      </c>
      <c r="C55" s="162" t="s">
        <v>109</v>
      </c>
      <c r="D55" s="150" t="s">
        <v>110</v>
      </c>
      <c r="E55" s="152">
        <v>0</v>
      </c>
      <c r="F55" s="152">
        <v>20918.599999999999</v>
      </c>
      <c r="G55" s="152">
        <v>15000</v>
      </c>
      <c r="H55" s="152">
        <v>15000</v>
      </c>
      <c r="I55" s="58">
        <v>7800</v>
      </c>
      <c r="J55" s="117">
        <v>5000</v>
      </c>
      <c r="K55" s="117">
        <v>5000</v>
      </c>
    </row>
    <row r="56" spans="1:11" x14ac:dyDescent="0.3">
      <c r="A56" s="88"/>
      <c r="B56" s="161" t="s">
        <v>26</v>
      </c>
      <c r="C56" s="162" t="s">
        <v>111</v>
      </c>
      <c r="D56" s="150" t="s">
        <v>112</v>
      </c>
      <c r="E56" s="152">
        <v>0</v>
      </c>
      <c r="F56" s="152">
        <v>0</v>
      </c>
      <c r="G56" s="152">
        <v>9750</v>
      </c>
      <c r="H56" s="152">
        <v>9750</v>
      </c>
      <c r="I56" s="58">
        <v>9750</v>
      </c>
      <c r="J56" s="117">
        <v>0</v>
      </c>
      <c r="K56" s="117">
        <v>0</v>
      </c>
    </row>
    <row r="57" spans="1:11" x14ac:dyDescent="0.3">
      <c r="A57" s="88"/>
      <c r="B57" s="161">
        <v>52</v>
      </c>
      <c r="C57" s="162" t="s">
        <v>111</v>
      </c>
      <c r="D57" s="150" t="s">
        <v>113</v>
      </c>
      <c r="E57" s="152">
        <v>0</v>
      </c>
      <c r="F57" s="152">
        <v>0</v>
      </c>
      <c r="G57" s="152">
        <v>0</v>
      </c>
      <c r="H57" s="152">
        <v>0</v>
      </c>
      <c r="I57" s="58">
        <v>53000</v>
      </c>
      <c r="J57" s="117">
        <v>0</v>
      </c>
      <c r="K57" s="117">
        <v>0</v>
      </c>
    </row>
    <row r="58" spans="1:11" x14ac:dyDescent="0.3">
      <c r="A58" s="88"/>
      <c r="B58" s="161">
        <v>71</v>
      </c>
      <c r="C58" s="162" t="s">
        <v>111</v>
      </c>
      <c r="D58" s="150" t="s">
        <v>114</v>
      </c>
      <c r="E58" s="152">
        <v>0</v>
      </c>
      <c r="F58" s="152">
        <v>0</v>
      </c>
      <c r="G58" s="152">
        <v>0</v>
      </c>
      <c r="H58" s="152">
        <v>0</v>
      </c>
      <c r="I58" s="58">
        <v>32409</v>
      </c>
      <c r="J58" s="117">
        <v>0</v>
      </c>
      <c r="K58" s="117">
        <v>0</v>
      </c>
    </row>
    <row r="59" spans="1:11" x14ac:dyDescent="0.3">
      <c r="A59" s="88"/>
      <c r="B59" s="161">
        <v>71</v>
      </c>
      <c r="C59" s="162" t="s">
        <v>115</v>
      </c>
      <c r="D59" s="150" t="s">
        <v>116</v>
      </c>
      <c r="E59" s="152">
        <v>0</v>
      </c>
      <c r="F59" s="152">
        <v>20000</v>
      </c>
      <c r="G59" s="152">
        <v>0</v>
      </c>
      <c r="H59" s="152">
        <v>77409</v>
      </c>
      <c r="I59" s="58">
        <v>0</v>
      </c>
      <c r="J59" s="117">
        <v>0</v>
      </c>
      <c r="K59" s="117">
        <v>0</v>
      </c>
    </row>
    <row r="60" spans="1:11" x14ac:dyDescent="0.3">
      <c r="A60" s="88"/>
      <c r="B60" s="161">
        <v>52</v>
      </c>
      <c r="C60" s="162" t="s">
        <v>117</v>
      </c>
      <c r="D60" s="163" t="s">
        <v>118</v>
      </c>
      <c r="E60" s="152">
        <v>0</v>
      </c>
      <c r="F60" s="152">
        <v>0</v>
      </c>
      <c r="G60" s="152">
        <v>0</v>
      </c>
      <c r="H60" s="152">
        <v>93000</v>
      </c>
      <c r="I60" s="58">
        <v>0</v>
      </c>
      <c r="J60" s="117">
        <v>0</v>
      </c>
      <c r="K60" s="117">
        <v>0</v>
      </c>
    </row>
    <row r="61" spans="1:11" x14ac:dyDescent="0.3">
      <c r="A61" s="88"/>
      <c r="B61" s="161">
        <v>52</v>
      </c>
      <c r="C61" s="162" t="s">
        <v>117</v>
      </c>
      <c r="D61" s="150" t="s">
        <v>119</v>
      </c>
      <c r="E61" s="152">
        <v>24000</v>
      </c>
      <c r="F61" s="152">
        <v>0</v>
      </c>
      <c r="G61" s="152">
        <v>0</v>
      </c>
      <c r="H61" s="152">
        <v>0</v>
      </c>
      <c r="I61" s="58">
        <v>0</v>
      </c>
      <c r="J61" s="117">
        <v>0</v>
      </c>
      <c r="K61" s="117">
        <v>0</v>
      </c>
    </row>
    <row r="62" spans="1:11" ht="15" thickBot="1" x14ac:dyDescent="0.35">
      <c r="A62" s="88"/>
      <c r="B62" s="161"/>
      <c r="C62" s="162"/>
      <c r="D62" s="133" t="s">
        <v>61</v>
      </c>
      <c r="E62" s="164">
        <v>24000</v>
      </c>
      <c r="F62" s="164">
        <f>SUM(F55:F61)</f>
        <v>40918.6</v>
      </c>
      <c r="G62" s="164">
        <f>SUM(G55:G61)</f>
        <v>24750</v>
      </c>
      <c r="H62" s="164">
        <f>SUM(H55:H61)</f>
        <v>195159</v>
      </c>
      <c r="I62" s="165">
        <f>SUM(I55:I61)</f>
        <v>102959</v>
      </c>
      <c r="J62" s="166">
        <v>5000</v>
      </c>
      <c r="K62" s="167">
        <v>5000</v>
      </c>
    </row>
    <row r="63" spans="1:11" x14ac:dyDescent="0.3">
      <c r="A63" s="88"/>
      <c r="B63" s="161"/>
      <c r="C63" s="162"/>
      <c r="D63" s="136"/>
      <c r="E63" s="411"/>
      <c r="F63" s="411"/>
      <c r="G63" s="411"/>
      <c r="H63" s="411"/>
      <c r="I63" s="412"/>
      <c r="J63" s="413"/>
      <c r="K63" s="414"/>
    </row>
    <row r="64" spans="1:11" x14ac:dyDescent="0.3">
      <c r="A64" s="168" t="s">
        <v>120</v>
      </c>
      <c r="B64" s="168"/>
      <c r="C64" s="169"/>
      <c r="D64" s="170"/>
      <c r="E64" s="171">
        <v>292736.57</v>
      </c>
      <c r="F64" s="171">
        <v>294413.33</v>
      </c>
      <c r="G64" s="171">
        <v>963091</v>
      </c>
      <c r="H64" s="171">
        <v>664247</v>
      </c>
      <c r="I64" s="172">
        <v>1093656</v>
      </c>
      <c r="J64" s="171">
        <v>253645</v>
      </c>
      <c r="K64" s="171">
        <v>263924</v>
      </c>
    </row>
    <row r="65" spans="1:11" x14ac:dyDescent="0.3">
      <c r="A65" s="88"/>
      <c r="K65" s="173"/>
    </row>
    <row r="66" spans="1:11" x14ac:dyDescent="0.3">
      <c r="A66" s="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C30F-5589-4917-8A52-FF9D2B2285E6}">
  <dimension ref="A2:K231"/>
  <sheetViews>
    <sheetView tabSelected="1" topLeftCell="A211" workbookViewId="0">
      <selection activeCell="D223" sqref="D223:F223"/>
    </sheetView>
  </sheetViews>
  <sheetFormatPr defaultRowHeight="14.4" x14ac:dyDescent="0.3"/>
  <cols>
    <col min="1" max="1" width="7.44140625" customWidth="1"/>
    <col min="2" max="2" width="6.21875" customWidth="1"/>
    <col min="4" max="4" width="24.5546875" customWidth="1"/>
    <col min="5" max="7" width="10.33203125" customWidth="1"/>
    <col min="8" max="8" width="10.44140625" customWidth="1"/>
    <col min="9" max="10" width="9.88671875" customWidth="1"/>
    <col min="11" max="11" width="10.88671875" customWidth="1"/>
  </cols>
  <sheetData>
    <row r="2" spans="1:11" ht="15" thickBot="1" x14ac:dyDescent="0.35"/>
    <row r="3" spans="1:11" ht="15" thickBot="1" x14ac:dyDescent="0.35">
      <c r="A3" s="174"/>
      <c r="B3" s="76"/>
      <c r="C3" s="76"/>
      <c r="D3" s="407" t="s">
        <v>121</v>
      </c>
      <c r="E3" s="408"/>
      <c r="F3" s="409"/>
    </row>
    <row r="4" spans="1:11" ht="15" thickBot="1" x14ac:dyDescent="0.35">
      <c r="A4" s="174"/>
      <c r="B4" s="76"/>
      <c r="C4" s="76"/>
      <c r="D4" s="176"/>
    </row>
    <row r="5" spans="1:11" ht="15" thickBot="1" x14ac:dyDescent="0.35">
      <c r="A5" s="177" t="s">
        <v>122</v>
      </c>
      <c r="B5" s="178" t="s">
        <v>123</v>
      </c>
      <c r="C5" s="179"/>
      <c r="D5" s="180"/>
      <c r="E5" s="88"/>
      <c r="F5" s="88"/>
      <c r="G5" s="88"/>
      <c r="H5" s="88"/>
      <c r="I5" s="88"/>
      <c r="J5" s="88"/>
      <c r="K5" s="88"/>
    </row>
    <row r="6" spans="1:11" ht="15" thickBot="1" x14ac:dyDescent="0.35">
      <c r="A6" s="181"/>
      <c r="B6" s="182"/>
      <c r="C6" s="183"/>
      <c r="D6" s="184"/>
      <c r="E6" s="185">
        <v>2023</v>
      </c>
      <c r="F6" s="186">
        <v>2024</v>
      </c>
      <c r="G6" s="187">
        <v>2025</v>
      </c>
      <c r="H6" s="187">
        <v>2025</v>
      </c>
      <c r="I6" s="188">
        <v>2026</v>
      </c>
      <c r="J6" s="187">
        <v>2027</v>
      </c>
      <c r="K6" s="189">
        <v>2028</v>
      </c>
    </row>
    <row r="7" spans="1:11" x14ac:dyDescent="0.3">
      <c r="A7" s="190" t="s">
        <v>124</v>
      </c>
      <c r="B7" s="191" t="s">
        <v>21</v>
      </c>
      <c r="C7" s="192" t="s">
        <v>42</v>
      </c>
      <c r="D7" s="193" t="s">
        <v>43</v>
      </c>
      <c r="E7" s="194" t="s">
        <v>44</v>
      </c>
      <c r="F7" s="194" t="s">
        <v>44</v>
      </c>
      <c r="G7" s="195" t="s">
        <v>45</v>
      </c>
      <c r="H7" s="196" t="s">
        <v>46</v>
      </c>
      <c r="I7" s="197" t="s">
        <v>47</v>
      </c>
      <c r="J7" s="198" t="s">
        <v>47</v>
      </c>
      <c r="K7" s="198" t="s">
        <v>47</v>
      </c>
    </row>
    <row r="8" spans="1:11" x14ac:dyDescent="0.3">
      <c r="A8" s="199" t="s">
        <v>125</v>
      </c>
      <c r="B8" s="200">
        <v>41</v>
      </c>
      <c r="C8" s="201">
        <v>611</v>
      </c>
      <c r="D8" s="116" t="s">
        <v>126</v>
      </c>
      <c r="E8" s="202">
        <v>47075.040000000001</v>
      </c>
      <c r="F8" s="202">
        <v>59203.96</v>
      </c>
      <c r="G8" s="202">
        <v>65000</v>
      </c>
      <c r="H8" s="202">
        <v>65000</v>
      </c>
      <c r="I8" s="203">
        <v>65000</v>
      </c>
      <c r="J8" s="202">
        <f>K8:K60</f>
        <v>65000</v>
      </c>
      <c r="K8" s="202">
        <v>65000</v>
      </c>
    </row>
    <row r="9" spans="1:11" x14ac:dyDescent="0.3">
      <c r="A9" s="199" t="s">
        <v>125</v>
      </c>
      <c r="B9" s="200">
        <v>111</v>
      </c>
      <c r="C9" s="201">
        <v>611</v>
      </c>
      <c r="D9" s="116" t="s">
        <v>126</v>
      </c>
      <c r="E9" s="202">
        <v>9632.01</v>
      </c>
      <c r="F9" s="202">
        <v>0</v>
      </c>
      <c r="G9" s="202">
        <v>0</v>
      </c>
      <c r="H9" s="202">
        <v>0</v>
      </c>
      <c r="I9" s="203">
        <v>0</v>
      </c>
      <c r="J9" s="202">
        <f>K9:K61</f>
        <v>0</v>
      </c>
      <c r="K9" s="202">
        <v>0</v>
      </c>
    </row>
    <row r="10" spans="1:11" x14ac:dyDescent="0.3">
      <c r="A10" s="199" t="s">
        <v>125</v>
      </c>
      <c r="B10" s="200">
        <v>111</v>
      </c>
      <c r="C10" s="201">
        <v>612001</v>
      </c>
      <c r="D10" s="116" t="s">
        <v>127</v>
      </c>
      <c r="E10" s="202">
        <v>1418.85</v>
      </c>
      <c r="F10" s="202">
        <v>0</v>
      </c>
      <c r="G10" s="202">
        <v>0</v>
      </c>
      <c r="H10" s="202">
        <v>0</v>
      </c>
      <c r="I10" s="203">
        <v>0</v>
      </c>
      <c r="J10" s="202">
        <f>K10:K61</f>
        <v>0</v>
      </c>
      <c r="K10" s="202">
        <v>0</v>
      </c>
    </row>
    <row r="11" spans="1:11" x14ac:dyDescent="0.3">
      <c r="A11" s="199" t="s">
        <v>125</v>
      </c>
      <c r="B11" s="200">
        <v>41</v>
      </c>
      <c r="C11" s="201">
        <v>612001</v>
      </c>
      <c r="D11" s="116" t="s">
        <v>127</v>
      </c>
      <c r="E11" s="202">
        <v>8236.3700000000008</v>
      </c>
      <c r="F11" s="202">
        <v>9300.25</v>
      </c>
      <c r="G11" s="202">
        <v>8800</v>
      </c>
      <c r="H11" s="202">
        <v>8800</v>
      </c>
      <c r="I11" s="203">
        <v>8800</v>
      </c>
      <c r="J11" s="202">
        <f>K11:K61</f>
        <v>8800</v>
      </c>
      <c r="K11" s="202">
        <v>8800</v>
      </c>
    </row>
    <row r="12" spans="1:11" x14ac:dyDescent="0.3">
      <c r="A12" s="199" t="s">
        <v>125</v>
      </c>
      <c r="B12" s="200">
        <v>41</v>
      </c>
      <c r="C12" s="201">
        <v>614</v>
      </c>
      <c r="D12" s="116" t="s">
        <v>128</v>
      </c>
      <c r="E12" s="204">
        <v>1901.5</v>
      </c>
      <c r="F12" s="204">
        <v>2140</v>
      </c>
      <c r="G12" s="204">
        <v>2200</v>
      </c>
      <c r="H12" s="204">
        <v>2200</v>
      </c>
      <c r="I12" s="205">
        <v>2200</v>
      </c>
      <c r="J12" s="204">
        <f t="shared" ref="J12:J20" si="0">K12:K61</f>
        <v>2200</v>
      </c>
      <c r="K12" s="204">
        <v>2200</v>
      </c>
    </row>
    <row r="13" spans="1:11" x14ac:dyDescent="0.3">
      <c r="A13" s="199" t="s">
        <v>125</v>
      </c>
      <c r="B13" s="200">
        <v>41</v>
      </c>
      <c r="C13" s="201">
        <v>621</v>
      </c>
      <c r="D13" s="116" t="s">
        <v>129</v>
      </c>
      <c r="E13" s="204">
        <v>7521.96</v>
      </c>
      <c r="F13" s="204">
        <v>8596.94</v>
      </c>
      <c r="G13" s="204">
        <v>8000</v>
      </c>
      <c r="H13" s="204">
        <v>8000</v>
      </c>
      <c r="I13" s="205">
        <v>8000</v>
      </c>
      <c r="J13" s="204">
        <f t="shared" si="0"/>
        <v>8000</v>
      </c>
      <c r="K13" s="204">
        <v>8000</v>
      </c>
    </row>
    <row r="14" spans="1:11" x14ac:dyDescent="0.3">
      <c r="A14" s="199" t="s">
        <v>125</v>
      </c>
      <c r="B14" s="206">
        <v>41</v>
      </c>
      <c r="C14" s="207">
        <v>623</v>
      </c>
      <c r="D14" s="208" t="s">
        <v>130</v>
      </c>
      <c r="E14" s="209">
        <v>166</v>
      </c>
      <c r="F14" s="209">
        <v>337.26</v>
      </c>
      <c r="G14" s="209">
        <v>400</v>
      </c>
      <c r="H14" s="209">
        <v>400</v>
      </c>
      <c r="I14" s="210">
        <v>400</v>
      </c>
      <c r="J14" s="209">
        <f t="shared" si="0"/>
        <v>400</v>
      </c>
      <c r="K14" s="209">
        <v>400</v>
      </c>
    </row>
    <row r="15" spans="1:11" x14ac:dyDescent="0.3">
      <c r="A15" s="199" t="s">
        <v>125</v>
      </c>
      <c r="B15" s="200">
        <v>41</v>
      </c>
      <c r="C15" s="201">
        <v>625001</v>
      </c>
      <c r="D15" s="116" t="s">
        <v>131</v>
      </c>
      <c r="E15" s="204">
        <v>991.09</v>
      </c>
      <c r="F15" s="204">
        <v>1055.19</v>
      </c>
      <c r="G15" s="204">
        <v>900</v>
      </c>
      <c r="H15" s="204">
        <v>900</v>
      </c>
      <c r="I15" s="205">
        <v>900</v>
      </c>
      <c r="J15" s="204">
        <f t="shared" si="0"/>
        <v>900</v>
      </c>
      <c r="K15" s="204">
        <v>900</v>
      </c>
    </row>
    <row r="16" spans="1:11" x14ac:dyDescent="0.3">
      <c r="A16" s="199" t="s">
        <v>125</v>
      </c>
      <c r="B16" s="200">
        <v>111</v>
      </c>
      <c r="C16" s="201">
        <v>625002</v>
      </c>
      <c r="D16" s="116" t="s">
        <v>132</v>
      </c>
      <c r="E16" s="204">
        <v>779.91</v>
      </c>
      <c r="F16" s="204">
        <v>0</v>
      </c>
      <c r="G16" s="204">
        <v>0</v>
      </c>
      <c r="H16" s="204">
        <v>0</v>
      </c>
      <c r="I16" s="205">
        <v>0</v>
      </c>
      <c r="J16" s="204">
        <f t="shared" si="0"/>
        <v>0</v>
      </c>
      <c r="K16" s="204">
        <v>0</v>
      </c>
    </row>
    <row r="17" spans="1:11" x14ac:dyDescent="0.3">
      <c r="A17" s="199" t="s">
        <v>125</v>
      </c>
      <c r="B17" s="200">
        <v>41</v>
      </c>
      <c r="C17" s="201">
        <v>625002</v>
      </c>
      <c r="D17" s="116" t="s">
        <v>132</v>
      </c>
      <c r="E17" s="204">
        <v>10309.69</v>
      </c>
      <c r="F17" s="204">
        <v>11740.9</v>
      </c>
      <c r="G17" s="204">
        <v>9900</v>
      </c>
      <c r="H17" s="204">
        <v>9900</v>
      </c>
      <c r="I17" s="205">
        <v>9900</v>
      </c>
      <c r="J17" s="204">
        <f t="shared" si="0"/>
        <v>9900</v>
      </c>
      <c r="K17" s="204">
        <v>9900</v>
      </c>
    </row>
    <row r="18" spans="1:11" x14ac:dyDescent="0.3">
      <c r="A18" s="199" t="s">
        <v>125</v>
      </c>
      <c r="B18" s="200">
        <v>41</v>
      </c>
      <c r="C18" s="201">
        <v>625003</v>
      </c>
      <c r="D18" s="116" t="s">
        <v>133</v>
      </c>
      <c r="E18" s="204">
        <v>633.29999999999995</v>
      </c>
      <c r="F18" s="204">
        <v>670.58</v>
      </c>
      <c r="G18" s="204">
        <v>750</v>
      </c>
      <c r="H18" s="204">
        <v>750</v>
      </c>
      <c r="I18" s="205">
        <v>750</v>
      </c>
      <c r="J18" s="204">
        <f t="shared" si="0"/>
        <v>750</v>
      </c>
      <c r="K18" s="204">
        <v>750</v>
      </c>
    </row>
    <row r="19" spans="1:11" x14ac:dyDescent="0.3">
      <c r="A19" s="199" t="s">
        <v>125</v>
      </c>
      <c r="B19" s="200">
        <v>41</v>
      </c>
      <c r="C19" s="201">
        <v>625004</v>
      </c>
      <c r="D19" s="116" t="s">
        <v>134</v>
      </c>
      <c r="E19" s="204">
        <v>2094.67</v>
      </c>
      <c r="F19" s="204">
        <v>2375.5</v>
      </c>
      <c r="G19" s="204">
        <v>2000</v>
      </c>
      <c r="H19" s="204">
        <v>2000</v>
      </c>
      <c r="I19" s="205">
        <v>2000</v>
      </c>
      <c r="J19" s="204">
        <f t="shared" si="0"/>
        <v>2000</v>
      </c>
      <c r="K19" s="204">
        <v>2000</v>
      </c>
    </row>
    <row r="20" spans="1:11" x14ac:dyDescent="0.3">
      <c r="A20" s="199" t="s">
        <v>125</v>
      </c>
      <c r="B20" s="200">
        <v>41</v>
      </c>
      <c r="C20" s="201">
        <v>625005</v>
      </c>
      <c r="D20" s="116" t="s">
        <v>135</v>
      </c>
      <c r="E20" s="204">
        <v>967.54</v>
      </c>
      <c r="F20" s="204">
        <v>636.99</v>
      </c>
      <c r="G20" s="204">
        <v>850</v>
      </c>
      <c r="H20" s="204">
        <v>850</v>
      </c>
      <c r="I20" s="205">
        <v>850</v>
      </c>
      <c r="J20" s="204">
        <f t="shared" si="0"/>
        <v>850</v>
      </c>
      <c r="K20" s="204">
        <v>850</v>
      </c>
    </row>
    <row r="21" spans="1:11" x14ac:dyDescent="0.3">
      <c r="A21" s="199" t="s">
        <v>125</v>
      </c>
      <c r="B21" s="200">
        <v>41</v>
      </c>
      <c r="C21" s="201">
        <v>625007</v>
      </c>
      <c r="D21" s="116" t="s">
        <v>136</v>
      </c>
      <c r="E21" s="204">
        <v>3762.18</v>
      </c>
      <c r="F21" s="204">
        <v>3982.91</v>
      </c>
      <c r="G21" s="204">
        <v>3500</v>
      </c>
      <c r="H21" s="204">
        <v>3500</v>
      </c>
      <c r="I21" s="205">
        <v>3500</v>
      </c>
      <c r="J21" s="204">
        <f>K21:K69</f>
        <v>3500</v>
      </c>
      <c r="K21" s="204">
        <v>3500</v>
      </c>
    </row>
    <row r="22" spans="1:11" x14ac:dyDescent="0.3">
      <c r="A22" s="199" t="s">
        <v>125</v>
      </c>
      <c r="B22" s="200">
        <v>41</v>
      </c>
      <c r="C22" s="201">
        <v>627</v>
      </c>
      <c r="D22" s="116" t="s">
        <v>137</v>
      </c>
      <c r="E22" s="204">
        <v>1176.95</v>
      </c>
      <c r="F22" s="204">
        <v>1240.8900000000001</v>
      </c>
      <c r="G22" s="204">
        <v>900</v>
      </c>
      <c r="H22" s="204">
        <v>900</v>
      </c>
      <c r="I22" s="205">
        <v>900</v>
      </c>
      <c r="J22" s="204">
        <f>K22:K70</f>
        <v>900</v>
      </c>
      <c r="K22" s="204">
        <v>900</v>
      </c>
    </row>
    <row r="23" spans="1:11" x14ac:dyDescent="0.3">
      <c r="A23" s="199" t="s">
        <v>125</v>
      </c>
      <c r="B23" s="200">
        <v>41</v>
      </c>
      <c r="C23" s="201">
        <v>631001</v>
      </c>
      <c r="D23" s="116" t="s">
        <v>138</v>
      </c>
      <c r="E23" s="204">
        <v>1230.31</v>
      </c>
      <c r="F23" s="204">
        <v>1200</v>
      </c>
      <c r="G23" s="204">
        <v>1400</v>
      </c>
      <c r="H23" s="204">
        <v>1400</v>
      </c>
      <c r="I23" s="205">
        <v>1400</v>
      </c>
      <c r="J23" s="204">
        <f>K23:K71</f>
        <v>1400</v>
      </c>
      <c r="K23" s="204">
        <v>1400</v>
      </c>
    </row>
    <row r="24" spans="1:11" x14ac:dyDescent="0.3">
      <c r="A24" s="199" t="s">
        <v>125</v>
      </c>
      <c r="B24" s="200">
        <v>41</v>
      </c>
      <c r="C24" s="201">
        <v>632002</v>
      </c>
      <c r="D24" s="116" t="s">
        <v>139</v>
      </c>
      <c r="E24" s="204">
        <v>86.78</v>
      </c>
      <c r="F24" s="204">
        <v>36.22</v>
      </c>
      <c r="G24" s="204">
        <v>200</v>
      </c>
      <c r="H24" s="204">
        <v>200</v>
      </c>
      <c r="I24" s="205">
        <v>200</v>
      </c>
      <c r="J24" s="204">
        <f>K24:K72</f>
        <v>200</v>
      </c>
      <c r="K24" s="204">
        <v>200</v>
      </c>
    </row>
    <row r="25" spans="1:11" x14ac:dyDescent="0.3">
      <c r="A25" s="199" t="s">
        <v>125</v>
      </c>
      <c r="B25" s="200">
        <v>41</v>
      </c>
      <c r="C25" s="201">
        <v>632001</v>
      </c>
      <c r="D25" s="116" t="s">
        <v>140</v>
      </c>
      <c r="E25" s="204">
        <v>2568</v>
      </c>
      <c r="F25" s="204">
        <v>7266.41</v>
      </c>
      <c r="G25" s="204">
        <v>8000</v>
      </c>
      <c r="H25" s="204">
        <v>8000</v>
      </c>
      <c r="I25" s="205">
        <v>8000</v>
      </c>
      <c r="J25" s="204">
        <f>K25:K73</f>
        <v>8000</v>
      </c>
      <c r="K25" s="204">
        <v>8000</v>
      </c>
    </row>
    <row r="26" spans="1:11" x14ac:dyDescent="0.3">
      <c r="A26" s="199" t="s">
        <v>125</v>
      </c>
      <c r="B26" s="200">
        <v>111</v>
      </c>
      <c r="C26" s="201">
        <v>632003</v>
      </c>
      <c r="D26" s="116" t="s">
        <v>141</v>
      </c>
      <c r="E26" s="204">
        <v>481.92</v>
      </c>
      <c r="F26" s="204">
        <v>0</v>
      </c>
      <c r="G26" s="204">
        <v>0</v>
      </c>
      <c r="H26" s="204">
        <v>0</v>
      </c>
      <c r="I26" s="205">
        <v>0</v>
      </c>
      <c r="J26" s="204">
        <v>0</v>
      </c>
      <c r="K26" s="204">
        <v>0</v>
      </c>
    </row>
    <row r="27" spans="1:11" x14ac:dyDescent="0.3">
      <c r="A27" s="199" t="s">
        <v>125</v>
      </c>
      <c r="B27" s="200">
        <v>41</v>
      </c>
      <c r="C27" s="201">
        <v>632003</v>
      </c>
      <c r="D27" s="116" t="s">
        <v>141</v>
      </c>
      <c r="E27" s="204">
        <v>1534.56</v>
      </c>
      <c r="F27" s="204">
        <v>2635.53</v>
      </c>
      <c r="G27" s="204">
        <v>2200</v>
      </c>
      <c r="H27" s="204">
        <v>2200</v>
      </c>
      <c r="I27" s="205">
        <v>2200</v>
      </c>
      <c r="J27" s="204">
        <f>K27:K75</f>
        <v>2200</v>
      </c>
      <c r="K27" s="204">
        <v>2200</v>
      </c>
    </row>
    <row r="28" spans="1:11" x14ac:dyDescent="0.3">
      <c r="A28" s="199" t="s">
        <v>125</v>
      </c>
      <c r="B28" s="200">
        <v>41</v>
      </c>
      <c r="C28" s="201">
        <v>633001</v>
      </c>
      <c r="D28" s="116" t="s">
        <v>142</v>
      </c>
      <c r="E28" s="204">
        <v>1264.19</v>
      </c>
      <c r="F28" s="204">
        <v>1324.02</v>
      </c>
      <c r="G28" s="204">
        <v>4000</v>
      </c>
      <c r="H28" s="204">
        <v>4000</v>
      </c>
      <c r="I28" s="205">
        <v>4000</v>
      </c>
      <c r="J28" s="204">
        <f>K28:K76</f>
        <v>4000</v>
      </c>
      <c r="K28" s="204">
        <v>4000</v>
      </c>
    </row>
    <row r="29" spans="1:11" x14ac:dyDescent="0.3">
      <c r="A29" s="199" t="s">
        <v>125</v>
      </c>
      <c r="B29" s="200">
        <v>41</v>
      </c>
      <c r="C29" s="201">
        <v>633002</v>
      </c>
      <c r="D29" s="116" t="s">
        <v>143</v>
      </c>
      <c r="E29" s="204">
        <v>0</v>
      </c>
      <c r="F29" s="204">
        <v>0</v>
      </c>
      <c r="G29" s="204">
        <v>100</v>
      </c>
      <c r="H29" s="204">
        <v>75</v>
      </c>
      <c r="I29" s="205">
        <v>82</v>
      </c>
      <c r="J29" s="204">
        <f>K29:K77</f>
        <v>100</v>
      </c>
      <c r="K29" s="204">
        <v>100</v>
      </c>
    </row>
    <row r="30" spans="1:11" x14ac:dyDescent="0.3">
      <c r="A30" s="199" t="s">
        <v>125</v>
      </c>
      <c r="B30" s="200">
        <v>41</v>
      </c>
      <c r="C30" s="201">
        <v>633006</v>
      </c>
      <c r="D30" s="116" t="s">
        <v>144</v>
      </c>
      <c r="E30" s="204">
        <v>1196.8</v>
      </c>
      <c r="F30" s="204">
        <v>2313.0300000000002</v>
      </c>
      <c r="G30" s="204">
        <v>1800</v>
      </c>
      <c r="H30" s="204">
        <v>1800</v>
      </c>
      <c r="I30" s="205">
        <v>1800</v>
      </c>
      <c r="J30" s="204">
        <f>K30:K79</f>
        <v>1800</v>
      </c>
      <c r="K30" s="204">
        <v>1800</v>
      </c>
    </row>
    <row r="31" spans="1:11" x14ac:dyDescent="0.3">
      <c r="A31" s="199" t="s">
        <v>125</v>
      </c>
      <c r="B31" s="200">
        <v>111</v>
      </c>
      <c r="C31" s="201">
        <v>633006</v>
      </c>
      <c r="D31" s="116" t="s">
        <v>145</v>
      </c>
      <c r="E31" s="204">
        <v>67.95</v>
      </c>
      <c r="F31" s="204">
        <v>73.709999999999994</v>
      </c>
      <c r="G31" s="204">
        <v>68</v>
      </c>
      <c r="H31" s="204">
        <v>68</v>
      </c>
      <c r="I31" s="205">
        <v>80</v>
      </c>
      <c r="J31" s="204">
        <f>K31:K80</f>
        <v>68</v>
      </c>
      <c r="K31" s="204">
        <v>68</v>
      </c>
    </row>
    <row r="32" spans="1:11" x14ac:dyDescent="0.3">
      <c r="A32" s="199" t="s">
        <v>125</v>
      </c>
      <c r="B32" s="200">
        <v>111</v>
      </c>
      <c r="C32" s="201">
        <v>633006</v>
      </c>
      <c r="D32" s="116" t="s">
        <v>146</v>
      </c>
      <c r="E32" s="204">
        <v>227.02</v>
      </c>
      <c r="F32" s="204">
        <v>228.57</v>
      </c>
      <c r="G32" s="204">
        <v>235</v>
      </c>
      <c r="H32" s="204">
        <v>235</v>
      </c>
      <c r="I32" s="205">
        <v>260</v>
      </c>
      <c r="J32" s="204">
        <f>K32:K81</f>
        <v>235</v>
      </c>
      <c r="K32" s="204">
        <v>235</v>
      </c>
    </row>
    <row r="33" spans="1:11" x14ac:dyDescent="0.3">
      <c r="A33" s="199" t="s">
        <v>125</v>
      </c>
      <c r="B33" s="200">
        <v>41</v>
      </c>
      <c r="C33" s="201">
        <v>633009</v>
      </c>
      <c r="D33" s="116" t="s">
        <v>147</v>
      </c>
      <c r="E33" s="204">
        <v>402.8</v>
      </c>
      <c r="F33" s="204">
        <v>484.82</v>
      </c>
      <c r="G33" s="204">
        <v>500</v>
      </c>
      <c r="H33" s="204">
        <v>500</v>
      </c>
      <c r="I33" s="205">
        <v>500</v>
      </c>
      <c r="J33" s="204">
        <f>K33:K82</f>
        <v>500</v>
      </c>
      <c r="K33" s="204">
        <v>500</v>
      </c>
    </row>
    <row r="34" spans="1:11" x14ac:dyDescent="0.3">
      <c r="A34" s="199" t="s">
        <v>125</v>
      </c>
      <c r="B34" s="200">
        <v>41</v>
      </c>
      <c r="C34" s="201">
        <v>633010</v>
      </c>
      <c r="D34" s="116" t="s">
        <v>148</v>
      </c>
      <c r="E34" s="204">
        <v>272.14999999999998</v>
      </c>
      <c r="F34" s="204">
        <v>168.11</v>
      </c>
      <c r="G34" s="204">
        <v>200</v>
      </c>
      <c r="H34" s="204">
        <v>200</v>
      </c>
      <c r="I34" s="205">
        <v>200</v>
      </c>
      <c r="J34" s="204">
        <f>K34:K83</f>
        <v>200</v>
      </c>
      <c r="K34" s="204">
        <v>200</v>
      </c>
    </row>
    <row r="35" spans="1:11" x14ac:dyDescent="0.3">
      <c r="A35" s="199" t="s">
        <v>125</v>
      </c>
      <c r="B35" s="200">
        <v>41</v>
      </c>
      <c r="C35" s="201">
        <v>633011</v>
      </c>
      <c r="D35" s="116" t="s">
        <v>149</v>
      </c>
      <c r="E35" s="204">
        <v>502.63</v>
      </c>
      <c r="F35" s="204">
        <v>224.47</v>
      </c>
      <c r="G35" s="204">
        <v>700</v>
      </c>
      <c r="H35" s="204">
        <v>700</v>
      </c>
      <c r="I35" s="205">
        <v>675</v>
      </c>
      <c r="J35" s="204">
        <f>K35:K84</f>
        <v>700</v>
      </c>
      <c r="K35" s="204">
        <v>700</v>
      </c>
    </row>
    <row r="36" spans="1:11" x14ac:dyDescent="0.3">
      <c r="A36" s="199" t="s">
        <v>125</v>
      </c>
      <c r="B36" s="200">
        <v>41</v>
      </c>
      <c r="C36" s="201">
        <v>633015</v>
      </c>
      <c r="D36" s="116" t="s">
        <v>150</v>
      </c>
      <c r="E36" s="204">
        <v>230.6</v>
      </c>
      <c r="F36" s="204">
        <v>325.75</v>
      </c>
      <c r="G36" s="204">
        <v>400</v>
      </c>
      <c r="H36" s="204">
        <v>400</v>
      </c>
      <c r="I36" s="205">
        <v>400</v>
      </c>
      <c r="J36" s="204">
        <f>K36:K85</f>
        <v>400</v>
      </c>
      <c r="K36" s="204">
        <v>400</v>
      </c>
    </row>
    <row r="37" spans="1:11" x14ac:dyDescent="0.3">
      <c r="A37" s="199" t="s">
        <v>125</v>
      </c>
      <c r="B37" s="200">
        <v>41</v>
      </c>
      <c r="C37" s="201">
        <v>633016</v>
      </c>
      <c r="D37" s="116" t="s">
        <v>151</v>
      </c>
      <c r="E37" s="204">
        <v>232.68</v>
      </c>
      <c r="F37" s="204">
        <v>671.41</v>
      </c>
      <c r="G37" s="204">
        <v>600</v>
      </c>
      <c r="H37" s="204">
        <v>600</v>
      </c>
      <c r="I37" s="205">
        <v>600</v>
      </c>
      <c r="J37" s="204">
        <f>K37:K86</f>
        <v>600</v>
      </c>
      <c r="K37" s="204">
        <v>600</v>
      </c>
    </row>
    <row r="38" spans="1:11" x14ac:dyDescent="0.3">
      <c r="A38" s="199" t="s">
        <v>125</v>
      </c>
      <c r="B38" s="200">
        <v>41</v>
      </c>
      <c r="C38" s="201">
        <v>634004</v>
      </c>
      <c r="D38" s="116" t="s">
        <v>152</v>
      </c>
      <c r="E38" s="204">
        <v>669</v>
      </c>
      <c r="F38" s="204">
        <v>575</v>
      </c>
      <c r="G38" s="204">
        <v>600</v>
      </c>
      <c r="H38" s="204">
        <v>600</v>
      </c>
      <c r="I38" s="205">
        <v>600</v>
      </c>
      <c r="J38" s="204">
        <f>K38:K87</f>
        <v>600</v>
      </c>
      <c r="K38" s="204">
        <v>600</v>
      </c>
    </row>
    <row r="39" spans="1:11" x14ac:dyDescent="0.3">
      <c r="A39" s="199" t="s">
        <v>125</v>
      </c>
      <c r="B39" s="200">
        <v>41</v>
      </c>
      <c r="C39" s="201">
        <v>635001</v>
      </c>
      <c r="D39" s="116" t="s">
        <v>153</v>
      </c>
      <c r="E39" s="204">
        <v>0</v>
      </c>
      <c r="F39" s="204">
        <v>0</v>
      </c>
      <c r="G39" s="204">
        <v>100</v>
      </c>
      <c r="H39" s="204">
        <v>100</v>
      </c>
      <c r="I39" s="205">
        <v>100</v>
      </c>
      <c r="J39" s="204">
        <f>K39:K88</f>
        <v>100</v>
      </c>
      <c r="K39" s="204">
        <v>100</v>
      </c>
    </row>
    <row r="40" spans="1:11" x14ac:dyDescent="0.3">
      <c r="A40" s="199" t="s">
        <v>125</v>
      </c>
      <c r="B40" s="200">
        <v>41</v>
      </c>
      <c r="C40" s="201">
        <v>635002</v>
      </c>
      <c r="D40" s="116" t="s">
        <v>154</v>
      </c>
      <c r="E40" s="204">
        <v>2956.93</v>
      </c>
      <c r="F40" s="204">
        <v>2294.84</v>
      </c>
      <c r="G40" s="204">
        <v>1000</v>
      </c>
      <c r="H40" s="204">
        <v>1000</v>
      </c>
      <c r="I40" s="205">
        <v>1000</v>
      </c>
      <c r="J40" s="204">
        <f>K40:K89</f>
        <v>1000</v>
      </c>
      <c r="K40" s="204">
        <v>1000</v>
      </c>
    </row>
    <row r="41" spans="1:11" x14ac:dyDescent="0.3">
      <c r="A41" s="199" t="s">
        <v>125</v>
      </c>
      <c r="B41" s="200">
        <v>41</v>
      </c>
      <c r="C41" s="201">
        <v>635004</v>
      </c>
      <c r="D41" s="116" t="s">
        <v>155</v>
      </c>
      <c r="E41" s="204">
        <v>300.35000000000002</v>
      </c>
      <c r="F41" s="204">
        <v>382.79</v>
      </c>
      <c r="G41" s="204">
        <v>500</v>
      </c>
      <c r="H41" s="204">
        <v>500</v>
      </c>
      <c r="I41" s="205">
        <v>500</v>
      </c>
      <c r="J41" s="204">
        <f>K41:K90</f>
        <v>500</v>
      </c>
      <c r="K41" s="204">
        <v>500</v>
      </c>
    </row>
    <row r="42" spans="1:11" x14ac:dyDescent="0.3">
      <c r="A42" s="199" t="s">
        <v>125</v>
      </c>
      <c r="B42" s="200">
        <v>41</v>
      </c>
      <c r="C42" s="201">
        <v>635006</v>
      </c>
      <c r="D42" s="116" t="s">
        <v>156</v>
      </c>
      <c r="E42" s="204">
        <v>314.20999999999998</v>
      </c>
      <c r="F42" s="204">
        <v>2309.42</v>
      </c>
      <c r="G42" s="209">
        <v>0</v>
      </c>
      <c r="H42" s="209">
        <v>0</v>
      </c>
      <c r="I42" s="210">
        <v>0</v>
      </c>
      <c r="J42" s="204">
        <f>K42:K91</f>
        <v>0</v>
      </c>
      <c r="K42" s="204">
        <v>0</v>
      </c>
    </row>
    <row r="43" spans="1:11" x14ac:dyDescent="0.3">
      <c r="A43" s="199" t="s">
        <v>125</v>
      </c>
      <c r="B43" s="200">
        <v>41</v>
      </c>
      <c r="C43" s="201">
        <v>636005</v>
      </c>
      <c r="D43" s="116" t="s">
        <v>157</v>
      </c>
      <c r="E43" s="204">
        <v>84</v>
      </c>
      <c r="F43" s="204">
        <v>84</v>
      </c>
      <c r="G43" s="209">
        <v>84</v>
      </c>
      <c r="H43" s="209">
        <v>84</v>
      </c>
      <c r="I43" s="210">
        <v>84</v>
      </c>
      <c r="J43" s="204">
        <f>K43:K92</f>
        <v>84</v>
      </c>
      <c r="K43" s="204">
        <v>84</v>
      </c>
    </row>
    <row r="44" spans="1:11" x14ac:dyDescent="0.3">
      <c r="A44" s="199" t="s">
        <v>125</v>
      </c>
      <c r="B44" s="200">
        <v>41</v>
      </c>
      <c r="C44" s="201">
        <v>637001</v>
      </c>
      <c r="D44" s="116" t="s">
        <v>158</v>
      </c>
      <c r="E44" s="204">
        <v>1259.8</v>
      </c>
      <c r="F44" s="204">
        <v>1099.8</v>
      </c>
      <c r="G44" s="204">
        <v>1200</v>
      </c>
      <c r="H44" s="204">
        <v>1200</v>
      </c>
      <c r="I44" s="205">
        <v>1200</v>
      </c>
      <c r="J44" s="204">
        <f>K44:K93</f>
        <v>1200</v>
      </c>
      <c r="K44" s="204">
        <v>1200</v>
      </c>
    </row>
    <row r="45" spans="1:11" x14ac:dyDescent="0.3">
      <c r="A45" s="199" t="s">
        <v>125</v>
      </c>
      <c r="B45" s="200">
        <v>41</v>
      </c>
      <c r="C45" s="201">
        <v>637003</v>
      </c>
      <c r="D45" s="116" t="s">
        <v>159</v>
      </c>
      <c r="E45" s="204">
        <v>143.38999999999999</v>
      </c>
      <c r="F45" s="204">
        <v>391.72</v>
      </c>
      <c r="G45" s="204">
        <v>400</v>
      </c>
      <c r="H45" s="204">
        <v>400</v>
      </c>
      <c r="I45" s="205">
        <v>400</v>
      </c>
      <c r="J45" s="204">
        <f>K45:K93</f>
        <v>400</v>
      </c>
      <c r="K45" s="204">
        <v>400</v>
      </c>
    </row>
    <row r="46" spans="1:11" x14ac:dyDescent="0.3">
      <c r="A46" s="199" t="s">
        <v>125</v>
      </c>
      <c r="B46" s="206">
        <v>41</v>
      </c>
      <c r="C46" s="207">
        <v>637004</v>
      </c>
      <c r="D46" s="208" t="s">
        <v>160</v>
      </c>
      <c r="E46" s="209">
        <v>3781.04</v>
      </c>
      <c r="F46" s="209">
        <v>2777.78</v>
      </c>
      <c r="G46" s="209">
        <v>4000</v>
      </c>
      <c r="H46" s="209">
        <v>4000</v>
      </c>
      <c r="I46" s="210">
        <v>4000</v>
      </c>
      <c r="J46" s="209">
        <f>K46:K93</f>
        <v>4000</v>
      </c>
      <c r="K46" s="209">
        <v>4000</v>
      </c>
    </row>
    <row r="47" spans="1:11" x14ac:dyDescent="0.3">
      <c r="A47" s="199" t="s">
        <v>125</v>
      </c>
      <c r="B47" s="206">
        <v>41</v>
      </c>
      <c r="C47" s="207">
        <v>637005</v>
      </c>
      <c r="D47" s="208" t="s">
        <v>161</v>
      </c>
      <c r="E47" s="209">
        <v>5884</v>
      </c>
      <c r="F47" s="209">
        <v>1739.2</v>
      </c>
      <c r="G47" s="209">
        <v>4804</v>
      </c>
      <c r="H47" s="209">
        <v>4804</v>
      </c>
      <c r="I47" s="210">
        <v>4804</v>
      </c>
      <c r="J47" s="209">
        <v>4804</v>
      </c>
      <c r="K47" s="209">
        <v>4804</v>
      </c>
    </row>
    <row r="48" spans="1:11" x14ac:dyDescent="0.3">
      <c r="A48" s="199" t="s">
        <v>125</v>
      </c>
      <c r="B48" s="206">
        <v>41</v>
      </c>
      <c r="C48" s="207">
        <v>637011</v>
      </c>
      <c r="D48" s="208" t="s">
        <v>162</v>
      </c>
      <c r="E48" s="209">
        <v>3010</v>
      </c>
      <c r="F48" s="209">
        <v>1108</v>
      </c>
      <c r="G48" s="209">
        <v>0</v>
      </c>
      <c r="H48" s="209">
        <v>0</v>
      </c>
      <c r="I48" s="210">
        <v>0</v>
      </c>
      <c r="J48" s="209">
        <v>0</v>
      </c>
      <c r="K48" s="209">
        <v>0</v>
      </c>
    </row>
    <row r="49" spans="1:11" x14ac:dyDescent="0.3">
      <c r="A49" s="199" t="s">
        <v>125</v>
      </c>
      <c r="B49" s="200">
        <v>41</v>
      </c>
      <c r="C49" s="201">
        <v>637014</v>
      </c>
      <c r="D49" s="116" t="s">
        <v>163</v>
      </c>
      <c r="E49" s="204">
        <v>4122</v>
      </c>
      <c r="F49" s="204">
        <v>4235</v>
      </c>
      <c r="G49" s="204">
        <v>4200</v>
      </c>
      <c r="H49" s="204">
        <v>4200</v>
      </c>
      <c r="I49" s="205">
        <v>4200</v>
      </c>
      <c r="J49" s="204">
        <v>4200</v>
      </c>
      <c r="K49" s="204">
        <v>4200</v>
      </c>
    </row>
    <row r="50" spans="1:11" x14ac:dyDescent="0.3">
      <c r="A50" s="199" t="s">
        <v>125</v>
      </c>
      <c r="B50" s="200">
        <v>41</v>
      </c>
      <c r="C50" s="201">
        <v>637015</v>
      </c>
      <c r="D50" s="116" t="s">
        <v>164</v>
      </c>
      <c r="E50" s="204">
        <v>378.02</v>
      </c>
      <c r="F50" s="204">
        <v>392.97</v>
      </c>
      <c r="G50" s="204">
        <v>400</v>
      </c>
      <c r="H50" s="204">
        <v>400</v>
      </c>
      <c r="I50" s="205">
        <v>400</v>
      </c>
      <c r="J50" s="204">
        <v>400</v>
      </c>
      <c r="K50" s="204">
        <v>400</v>
      </c>
    </row>
    <row r="51" spans="1:11" x14ac:dyDescent="0.3">
      <c r="A51" s="199" t="s">
        <v>125</v>
      </c>
      <c r="B51" s="200">
        <v>41</v>
      </c>
      <c r="C51" s="201">
        <v>637016</v>
      </c>
      <c r="D51" s="116" t="s">
        <v>165</v>
      </c>
      <c r="E51" s="204">
        <v>749.35</v>
      </c>
      <c r="F51" s="204">
        <v>724.37</v>
      </c>
      <c r="G51" s="204">
        <v>800</v>
      </c>
      <c r="H51" s="204">
        <v>800</v>
      </c>
      <c r="I51" s="205">
        <v>800</v>
      </c>
      <c r="J51" s="204">
        <v>800</v>
      </c>
      <c r="K51" s="204">
        <v>800</v>
      </c>
    </row>
    <row r="52" spans="1:11" x14ac:dyDescent="0.3">
      <c r="A52" s="199" t="s">
        <v>125</v>
      </c>
      <c r="B52" s="200">
        <v>41</v>
      </c>
      <c r="C52" s="201">
        <v>637026</v>
      </c>
      <c r="D52" s="116" t="s">
        <v>166</v>
      </c>
      <c r="E52" s="204">
        <v>3400</v>
      </c>
      <c r="F52" s="204">
        <v>2710</v>
      </c>
      <c r="G52" s="204">
        <v>4000</v>
      </c>
      <c r="H52" s="204">
        <v>4000</v>
      </c>
      <c r="I52" s="205">
        <v>4000</v>
      </c>
      <c r="J52" s="204">
        <v>4000</v>
      </c>
      <c r="K52" s="204">
        <v>4000</v>
      </c>
    </row>
    <row r="53" spans="1:11" x14ac:dyDescent="0.3">
      <c r="A53" s="199" t="s">
        <v>125</v>
      </c>
      <c r="B53" s="200">
        <v>111</v>
      </c>
      <c r="C53" s="201">
        <v>637027</v>
      </c>
      <c r="D53" s="116" t="s">
        <v>167</v>
      </c>
      <c r="E53" s="204">
        <v>931.25</v>
      </c>
      <c r="F53" s="204">
        <v>993.27</v>
      </c>
      <c r="G53" s="204">
        <v>994</v>
      </c>
      <c r="H53" s="204">
        <v>994</v>
      </c>
      <c r="I53" s="205">
        <v>1000</v>
      </c>
      <c r="J53" s="204">
        <v>994</v>
      </c>
      <c r="K53" s="204">
        <v>994</v>
      </c>
    </row>
    <row r="54" spans="1:11" x14ac:dyDescent="0.3">
      <c r="A54" s="199" t="s">
        <v>125</v>
      </c>
      <c r="B54" s="200">
        <v>41</v>
      </c>
      <c r="C54" s="201">
        <v>637027</v>
      </c>
      <c r="D54" s="116" t="s">
        <v>168</v>
      </c>
      <c r="E54" s="204">
        <v>4038.75</v>
      </c>
      <c r="F54" s="204">
        <v>6489.73</v>
      </c>
      <c r="G54" s="204">
        <v>4000</v>
      </c>
      <c r="H54" s="204">
        <v>4000</v>
      </c>
      <c r="I54" s="205">
        <v>4000</v>
      </c>
      <c r="J54" s="204">
        <v>4000</v>
      </c>
      <c r="K54" s="204">
        <v>4000</v>
      </c>
    </row>
    <row r="55" spans="1:11" x14ac:dyDescent="0.3">
      <c r="A55" s="199" t="s">
        <v>125</v>
      </c>
      <c r="B55" s="200">
        <v>41</v>
      </c>
      <c r="C55" s="201">
        <v>641006</v>
      </c>
      <c r="D55" s="116" t="s">
        <v>169</v>
      </c>
      <c r="E55" s="204">
        <v>841.59</v>
      </c>
      <c r="F55" s="204">
        <v>0</v>
      </c>
      <c r="G55" s="204">
        <v>0</v>
      </c>
      <c r="H55" s="204">
        <v>0</v>
      </c>
      <c r="I55" s="205">
        <v>0</v>
      </c>
      <c r="J55" s="204">
        <v>0</v>
      </c>
      <c r="K55" s="204">
        <v>0</v>
      </c>
    </row>
    <row r="56" spans="1:11" x14ac:dyDescent="0.3">
      <c r="A56" s="199" t="s">
        <v>125</v>
      </c>
      <c r="B56" s="200">
        <v>41</v>
      </c>
      <c r="C56" s="201">
        <v>641009</v>
      </c>
      <c r="D56" s="116" t="s">
        <v>170</v>
      </c>
      <c r="E56" s="211">
        <v>0</v>
      </c>
      <c r="F56" s="211">
        <v>450</v>
      </c>
      <c r="G56" s="211">
        <v>550</v>
      </c>
      <c r="H56" s="211">
        <v>550</v>
      </c>
      <c r="I56" s="212">
        <v>550</v>
      </c>
      <c r="J56" s="211">
        <v>550</v>
      </c>
      <c r="K56" s="211">
        <v>550</v>
      </c>
    </row>
    <row r="57" spans="1:11" x14ac:dyDescent="0.3">
      <c r="A57" s="199" t="s">
        <v>125</v>
      </c>
      <c r="B57" s="200">
        <v>41</v>
      </c>
      <c r="C57" s="201">
        <v>642004</v>
      </c>
      <c r="D57" s="116" t="s">
        <v>171</v>
      </c>
      <c r="E57" s="211">
        <v>150</v>
      </c>
      <c r="F57" s="211">
        <v>100</v>
      </c>
      <c r="G57" s="211">
        <v>100</v>
      </c>
      <c r="H57" s="211">
        <v>100</v>
      </c>
      <c r="I57" s="212">
        <v>100</v>
      </c>
      <c r="J57" s="211">
        <v>100</v>
      </c>
      <c r="K57" s="211">
        <v>100</v>
      </c>
    </row>
    <row r="58" spans="1:11" x14ac:dyDescent="0.3">
      <c r="A58" s="199" t="s">
        <v>125</v>
      </c>
      <c r="B58" s="200" t="s">
        <v>77</v>
      </c>
      <c r="C58" s="201">
        <v>642014</v>
      </c>
      <c r="D58" s="116" t="s">
        <v>172</v>
      </c>
      <c r="E58" s="211">
        <v>0</v>
      </c>
      <c r="F58" s="211">
        <v>1520</v>
      </c>
      <c r="G58" s="211">
        <v>0</v>
      </c>
      <c r="H58" s="211">
        <v>0</v>
      </c>
      <c r="I58" s="212">
        <v>0</v>
      </c>
      <c r="J58" s="211">
        <v>0</v>
      </c>
      <c r="K58" s="211">
        <v>0</v>
      </c>
    </row>
    <row r="59" spans="1:11" ht="15" thickBot="1" x14ac:dyDescent="0.35">
      <c r="A59" s="199" t="s">
        <v>125</v>
      </c>
      <c r="B59" s="200">
        <v>41</v>
      </c>
      <c r="C59" s="201">
        <v>642005</v>
      </c>
      <c r="D59" s="116" t="s">
        <v>173</v>
      </c>
      <c r="E59" s="211">
        <v>150</v>
      </c>
      <c r="F59" s="211">
        <v>100</v>
      </c>
      <c r="G59" s="211">
        <v>100</v>
      </c>
      <c r="H59" s="211">
        <v>100</v>
      </c>
      <c r="I59" s="212">
        <v>100</v>
      </c>
      <c r="J59" s="211">
        <v>100</v>
      </c>
      <c r="K59" s="211">
        <v>100</v>
      </c>
    </row>
    <row r="60" spans="1:11" ht="15" thickBot="1" x14ac:dyDescent="0.35">
      <c r="A60" s="119"/>
      <c r="B60" s="119"/>
      <c r="C60" s="107"/>
      <c r="D60" s="213" t="s">
        <v>61</v>
      </c>
      <c r="E60" s="214">
        <f>SUM(E8:E59)</f>
        <v>140129.13</v>
      </c>
      <c r="F60" s="214">
        <f>SUM(F8:F59)</f>
        <v>148711.31000000003</v>
      </c>
      <c r="G60" s="214">
        <f>SUM(G8:G59)</f>
        <v>151435</v>
      </c>
      <c r="H60" s="214">
        <v>151435</v>
      </c>
      <c r="I60" s="215">
        <f>SUM(I8:I59)</f>
        <v>151435</v>
      </c>
      <c r="J60" s="214">
        <f>SUM(J8:J59)</f>
        <v>151435</v>
      </c>
      <c r="K60" s="214">
        <f>SUM(K8:K59)</f>
        <v>151435</v>
      </c>
    </row>
    <row r="61" spans="1:11" ht="15" thickBot="1" x14ac:dyDescent="0.35">
      <c r="A61" s="119"/>
      <c r="B61" s="119"/>
      <c r="C61" s="107"/>
      <c r="D61" s="216"/>
      <c r="E61" s="217"/>
      <c r="F61" s="217"/>
      <c r="G61" s="217"/>
      <c r="H61" s="217"/>
      <c r="I61" s="218"/>
      <c r="J61" s="217"/>
      <c r="K61" s="217"/>
    </row>
    <row r="62" spans="1:11" ht="15" thickBot="1" x14ac:dyDescent="0.35">
      <c r="A62" s="177" t="s">
        <v>174</v>
      </c>
      <c r="B62" s="219" t="s">
        <v>175</v>
      </c>
      <c r="C62" s="179"/>
      <c r="D62" s="180"/>
      <c r="E62" s="88"/>
      <c r="F62" s="88"/>
      <c r="G62" s="88"/>
      <c r="H62" s="88"/>
      <c r="I62" s="88"/>
      <c r="J62" s="88"/>
      <c r="K62" s="88"/>
    </row>
    <row r="63" spans="1:11" ht="15" thickBot="1" x14ac:dyDescent="0.35">
      <c r="A63" s="220"/>
      <c r="B63" s="221"/>
      <c r="C63" s="93"/>
      <c r="D63" s="88"/>
      <c r="E63" s="222">
        <v>2023</v>
      </c>
      <c r="F63" s="223">
        <v>2024</v>
      </c>
      <c r="G63" s="223">
        <v>2025</v>
      </c>
      <c r="H63" s="223">
        <v>2025</v>
      </c>
      <c r="I63" s="223">
        <v>2026</v>
      </c>
      <c r="J63" s="223">
        <v>2027</v>
      </c>
      <c r="K63" s="224">
        <v>2028</v>
      </c>
    </row>
    <row r="64" spans="1:11" x14ac:dyDescent="0.3">
      <c r="A64" s="225" t="s">
        <v>124</v>
      </c>
      <c r="B64" s="226" t="s">
        <v>21</v>
      </c>
      <c r="C64" s="121" t="s">
        <v>42</v>
      </c>
      <c r="D64" s="120" t="s">
        <v>43</v>
      </c>
      <c r="E64" s="196" t="s">
        <v>44</v>
      </c>
      <c r="F64" s="196" t="s">
        <v>44</v>
      </c>
      <c r="G64" s="227" t="s">
        <v>45</v>
      </c>
      <c r="H64" s="196" t="s">
        <v>46</v>
      </c>
      <c r="I64" s="228" t="s">
        <v>47</v>
      </c>
      <c r="J64" s="229" t="s">
        <v>47</v>
      </c>
      <c r="K64" s="229" t="s">
        <v>47</v>
      </c>
    </row>
    <row r="65" spans="1:11" x14ac:dyDescent="0.3">
      <c r="A65" s="230" t="s">
        <v>176</v>
      </c>
      <c r="B65" s="231">
        <v>41</v>
      </c>
      <c r="C65" s="232">
        <v>651002</v>
      </c>
      <c r="D65" s="233" t="s">
        <v>177</v>
      </c>
      <c r="E65" s="234">
        <v>281.44</v>
      </c>
      <c r="F65" s="234">
        <v>0</v>
      </c>
      <c r="G65" s="234">
        <v>700</v>
      </c>
      <c r="H65" s="234">
        <v>700</v>
      </c>
      <c r="I65" s="235">
        <v>700</v>
      </c>
      <c r="J65" s="234">
        <v>700</v>
      </c>
      <c r="K65" s="234">
        <v>700</v>
      </c>
    </row>
    <row r="66" spans="1:11" x14ac:dyDescent="0.3">
      <c r="A66" s="236" t="s">
        <v>176</v>
      </c>
      <c r="B66" s="237">
        <v>41</v>
      </c>
      <c r="C66" s="201">
        <v>637012</v>
      </c>
      <c r="D66" s="116" t="s">
        <v>178</v>
      </c>
      <c r="E66" s="234">
        <v>814.82</v>
      </c>
      <c r="F66" s="234">
        <v>897.61</v>
      </c>
      <c r="G66" s="234">
        <v>900</v>
      </c>
      <c r="H66" s="234">
        <v>900</v>
      </c>
      <c r="I66" s="235">
        <v>900</v>
      </c>
      <c r="J66" s="234">
        <v>900</v>
      </c>
      <c r="K66" s="234">
        <v>900</v>
      </c>
    </row>
    <row r="67" spans="1:11" ht="15" thickBot="1" x14ac:dyDescent="0.35">
      <c r="A67" s="238" t="s">
        <v>176</v>
      </c>
      <c r="B67" s="237">
        <v>41</v>
      </c>
      <c r="C67" s="201">
        <v>637005</v>
      </c>
      <c r="D67" s="116" t="s">
        <v>179</v>
      </c>
      <c r="E67" s="239">
        <v>720</v>
      </c>
      <c r="F67" s="239">
        <v>780</v>
      </c>
      <c r="G67" s="239">
        <v>780</v>
      </c>
      <c r="H67" s="239">
        <v>800</v>
      </c>
      <c r="I67" s="240">
        <v>800</v>
      </c>
      <c r="J67" s="239">
        <v>800</v>
      </c>
      <c r="K67" s="239">
        <v>800</v>
      </c>
    </row>
    <row r="68" spans="1:11" ht="15" thickBot="1" x14ac:dyDescent="0.35">
      <c r="A68" s="119"/>
      <c r="B68" s="119"/>
      <c r="C68" s="107"/>
      <c r="D68" s="241" t="s">
        <v>61</v>
      </c>
      <c r="E68" s="242">
        <f t="shared" ref="E68:K68" si="1">SUM(E65:E67)</f>
        <v>1816.26</v>
      </c>
      <c r="F68" s="242">
        <f t="shared" si="1"/>
        <v>1677.6100000000001</v>
      </c>
      <c r="G68" s="242">
        <f t="shared" si="1"/>
        <v>2380</v>
      </c>
      <c r="H68" s="242">
        <f t="shared" si="1"/>
        <v>2400</v>
      </c>
      <c r="I68" s="243">
        <f t="shared" si="1"/>
        <v>2400</v>
      </c>
      <c r="J68" s="242">
        <f t="shared" si="1"/>
        <v>2400</v>
      </c>
      <c r="K68" s="244">
        <f t="shared" si="1"/>
        <v>2400</v>
      </c>
    </row>
    <row r="69" spans="1:11" ht="15" thickBot="1" x14ac:dyDescent="0.35">
      <c r="A69" s="119"/>
      <c r="B69" s="119"/>
      <c r="C69" s="107"/>
      <c r="D69" s="216"/>
      <c r="E69" s="245"/>
      <c r="F69" s="246"/>
      <c r="G69" s="247"/>
      <c r="H69" s="248"/>
      <c r="I69" s="249"/>
      <c r="J69" s="247"/>
      <c r="K69" s="247"/>
    </row>
    <row r="70" spans="1:11" ht="15" thickBot="1" x14ac:dyDescent="0.35">
      <c r="A70" s="250" t="s">
        <v>180</v>
      </c>
      <c r="B70" s="251" t="s">
        <v>181</v>
      </c>
      <c r="C70" s="252"/>
      <c r="D70" s="253"/>
      <c r="E70" s="88"/>
      <c r="F70" s="88"/>
      <c r="G70" s="88"/>
      <c r="H70" s="88"/>
      <c r="I70" s="88"/>
      <c r="J70" s="88"/>
      <c r="K70" s="88"/>
    </row>
    <row r="71" spans="1:11" ht="15" thickBot="1" x14ac:dyDescent="0.35">
      <c r="A71" s="220"/>
      <c r="B71" s="221"/>
      <c r="C71" s="93"/>
      <c r="D71" s="88"/>
      <c r="E71" s="222">
        <v>2023</v>
      </c>
      <c r="F71" s="223">
        <v>2024</v>
      </c>
      <c r="G71" s="223">
        <v>2025</v>
      </c>
      <c r="H71" s="223">
        <v>2025</v>
      </c>
      <c r="I71" s="223">
        <v>2026</v>
      </c>
      <c r="J71" s="223">
        <v>2027</v>
      </c>
      <c r="K71" s="224">
        <v>2028</v>
      </c>
    </row>
    <row r="72" spans="1:11" x14ac:dyDescent="0.3">
      <c r="A72" s="225" t="s">
        <v>124</v>
      </c>
      <c r="B72" s="226" t="s">
        <v>21</v>
      </c>
      <c r="C72" s="121" t="s">
        <v>42</v>
      </c>
      <c r="D72" s="120" t="s">
        <v>43</v>
      </c>
      <c r="E72" s="196" t="s">
        <v>44</v>
      </c>
      <c r="F72" s="196" t="s">
        <v>44</v>
      </c>
      <c r="G72" s="227" t="s">
        <v>45</v>
      </c>
      <c r="H72" s="196" t="s">
        <v>46</v>
      </c>
      <c r="I72" s="228" t="s">
        <v>47</v>
      </c>
      <c r="J72" s="229" t="s">
        <v>47</v>
      </c>
      <c r="K72" s="229" t="s">
        <v>47</v>
      </c>
    </row>
    <row r="73" spans="1:11" x14ac:dyDescent="0.3">
      <c r="A73" s="238" t="s">
        <v>182</v>
      </c>
      <c r="B73" s="254">
        <v>111</v>
      </c>
      <c r="C73" s="255">
        <v>611</v>
      </c>
      <c r="D73" s="256" t="s">
        <v>183</v>
      </c>
      <c r="E73" s="257">
        <v>160</v>
      </c>
      <c r="F73" s="257">
        <v>0</v>
      </c>
      <c r="G73" s="257">
        <v>60</v>
      </c>
      <c r="H73" s="257">
        <v>60</v>
      </c>
      <c r="I73" s="258">
        <v>60</v>
      </c>
      <c r="J73" s="258">
        <v>60</v>
      </c>
      <c r="K73" s="258">
        <v>60</v>
      </c>
    </row>
    <row r="74" spans="1:11" x14ac:dyDescent="0.3">
      <c r="A74" s="238" t="s">
        <v>182</v>
      </c>
      <c r="B74" s="254">
        <v>111</v>
      </c>
      <c r="C74" s="255">
        <v>614</v>
      </c>
      <c r="D74" s="256" t="s">
        <v>184</v>
      </c>
      <c r="E74" s="257">
        <v>0</v>
      </c>
      <c r="F74" s="257">
        <v>422.92</v>
      </c>
      <c r="G74" s="257">
        <v>0</v>
      </c>
      <c r="H74" s="257">
        <v>0</v>
      </c>
      <c r="I74" s="258">
        <v>0</v>
      </c>
      <c r="J74" s="258">
        <v>0</v>
      </c>
      <c r="K74" s="258">
        <v>0</v>
      </c>
    </row>
    <row r="75" spans="1:11" x14ac:dyDescent="0.3">
      <c r="A75" s="238" t="s">
        <v>182</v>
      </c>
      <c r="B75" s="254">
        <v>111</v>
      </c>
      <c r="C75" s="255">
        <v>621</v>
      </c>
      <c r="D75" s="256" t="s">
        <v>185</v>
      </c>
      <c r="E75" s="257">
        <v>42.55</v>
      </c>
      <c r="F75" s="257">
        <v>33</v>
      </c>
      <c r="G75" s="257">
        <v>30</v>
      </c>
      <c r="H75" s="257">
        <v>30</v>
      </c>
      <c r="I75" s="258">
        <v>30</v>
      </c>
      <c r="J75" s="258">
        <v>30</v>
      </c>
      <c r="K75" s="258">
        <v>30</v>
      </c>
    </row>
    <row r="76" spans="1:11" x14ac:dyDescent="0.3">
      <c r="A76" s="238" t="s">
        <v>182</v>
      </c>
      <c r="B76" s="254">
        <v>111</v>
      </c>
      <c r="C76" s="255">
        <v>625001</v>
      </c>
      <c r="D76" s="256" t="s">
        <v>185</v>
      </c>
      <c r="E76" s="257">
        <v>1.06</v>
      </c>
      <c r="F76" s="257">
        <v>4.2</v>
      </c>
      <c r="G76" s="257">
        <v>1</v>
      </c>
      <c r="H76" s="257">
        <v>1</v>
      </c>
      <c r="I76" s="258">
        <v>1</v>
      </c>
      <c r="J76" s="258">
        <v>1</v>
      </c>
      <c r="K76" s="258">
        <v>1</v>
      </c>
    </row>
    <row r="77" spans="1:11" x14ac:dyDescent="0.3">
      <c r="A77" s="238" t="s">
        <v>182</v>
      </c>
      <c r="B77" s="254">
        <v>111</v>
      </c>
      <c r="C77" s="255">
        <v>625002</v>
      </c>
      <c r="D77" s="256" t="s">
        <v>185</v>
      </c>
      <c r="E77" s="257">
        <v>10.64</v>
      </c>
      <c r="F77" s="257">
        <v>42</v>
      </c>
      <c r="G77" s="257">
        <v>1</v>
      </c>
      <c r="H77" s="257">
        <v>1</v>
      </c>
      <c r="I77" s="258">
        <v>1</v>
      </c>
      <c r="J77" s="258">
        <v>1</v>
      </c>
      <c r="K77" s="258">
        <v>1</v>
      </c>
    </row>
    <row r="78" spans="1:11" x14ac:dyDescent="0.3">
      <c r="A78" s="238" t="s">
        <v>182</v>
      </c>
      <c r="B78" s="254">
        <v>111</v>
      </c>
      <c r="C78" s="255">
        <v>625003</v>
      </c>
      <c r="D78" s="256" t="s">
        <v>185</v>
      </c>
      <c r="E78" s="257">
        <v>0.6</v>
      </c>
      <c r="F78" s="257">
        <v>2.4</v>
      </c>
      <c r="G78" s="257">
        <v>1</v>
      </c>
      <c r="H78" s="257">
        <v>1</v>
      </c>
      <c r="I78" s="258">
        <v>1</v>
      </c>
      <c r="J78" s="258">
        <v>1</v>
      </c>
      <c r="K78" s="258">
        <v>1</v>
      </c>
    </row>
    <row r="79" spans="1:11" x14ac:dyDescent="0.3">
      <c r="A79" s="238" t="s">
        <v>182</v>
      </c>
      <c r="B79" s="254">
        <v>111</v>
      </c>
      <c r="C79" s="255">
        <v>625004</v>
      </c>
      <c r="D79" s="256" t="s">
        <v>185</v>
      </c>
      <c r="E79" s="257">
        <v>2.2799999999999998</v>
      </c>
      <c r="F79" s="257">
        <v>9</v>
      </c>
      <c r="G79" s="257">
        <v>1</v>
      </c>
      <c r="H79" s="257">
        <v>1</v>
      </c>
      <c r="I79" s="258">
        <v>1</v>
      </c>
      <c r="J79" s="258">
        <v>1</v>
      </c>
      <c r="K79" s="258">
        <v>1</v>
      </c>
    </row>
    <row r="80" spans="1:11" x14ac:dyDescent="0.3">
      <c r="A80" s="238" t="s">
        <v>182</v>
      </c>
      <c r="B80" s="254">
        <v>111</v>
      </c>
      <c r="C80" s="255">
        <v>625005</v>
      </c>
      <c r="D80" s="256" t="s">
        <v>185</v>
      </c>
      <c r="E80" s="257">
        <v>0.76</v>
      </c>
      <c r="F80" s="257">
        <v>3</v>
      </c>
      <c r="G80" s="257">
        <v>1</v>
      </c>
      <c r="H80" s="257">
        <v>1</v>
      </c>
      <c r="I80" s="258">
        <v>1</v>
      </c>
      <c r="J80" s="258">
        <v>1</v>
      </c>
      <c r="K80" s="258">
        <v>1</v>
      </c>
    </row>
    <row r="81" spans="1:11" x14ac:dyDescent="0.3">
      <c r="A81" s="238" t="s">
        <v>182</v>
      </c>
      <c r="B81" s="254">
        <v>111</v>
      </c>
      <c r="C81" s="255">
        <v>625007</v>
      </c>
      <c r="D81" s="256" t="s">
        <v>185</v>
      </c>
      <c r="E81" s="257">
        <v>3.61</v>
      </c>
      <c r="F81" s="257">
        <v>14.25</v>
      </c>
      <c r="G81" s="257">
        <v>1</v>
      </c>
      <c r="H81" s="257">
        <v>1</v>
      </c>
      <c r="I81" s="258">
        <v>1</v>
      </c>
      <c r="J81" s="258">
        <v>1</v>
      </c>
      <c r="K81" s="258">
        <v>1</v>
      </c>
    </row>
    <row r="82" spans="1:11" x14ac:dyDescent="0.3">
      <c r="A82" s="238" t="s">
        <v>182</v>
      </c>
      <c r="B82" s="254">
        <v>111</v>
      </c>
      <c r="C82" s="255">
        <v>631001</v>
      </c>
      <c r="D82" s="256" t="s">
        <v>138</v>
      </c>
      <c r="E82" s="257">
        <v>1.8</v>
      </c>
      <c r="F82" s="257">
        <v>0</v>
      </c>
      <c r="G82" s="257">
        <v>10</v>
      </c>
      <c r="H82" s="257">
        <v>10</v>
      </c>
      <c r="I82" s="258">
        <v>10</v>
      </c>
      <c r="J82" s="258">
        <v>10</v>
      </c>
      <c r="K82" s="258">
        <v>10</v>
      </c>
    </row>
    <row r="83" spans="1:11" x14ac:dyDescent="0.3">
      <c r="A83" s="238" t="s">
        <v>182</v>
      </c>
      <c r="B83" s="254">
        <v>111</v>
      </c>
      <c r="C83" s="255">
        <v>632001</v>
      </c>
      <c r="D83" s="256" t="s">
        <v>140</v>
      </c>
      <c r="E83" s="257">
        <v>62.07</v>
      </c>
      <c r="F83" s="257">
        <v>0</v>
      </c>
      <c r="G83" s="257">
        <v>112</v>
      </c>
      <c r="H83" s="257">
        <v>112</v>
      </c>
      <c r="I83" s="258">
        <v>112</v>
      </c>
      <c r="J83" s="258">
        <v>112</v>
      </c>
      <c r="K83" s="258">
        <v>112</v>
      </c>
    </row>
    <row r="84" spans="1:11" x14ac:dyDescent="0.3">
      <c r="A84" s="238" t="s">
        <v>182</v>
      </c>
      <c r="B84" s="254">
        <v>111</v>
      </c>
      <c r="C84" s="255">
        <v>632003</v>
      </c>
      <c r="D84" s="256" t="s">
        <v>186</v>
      </c>
      <c r="E84" s="257">
        <v>0</v>
      </c>
      <c r="F84" s="257">
        <v>16.5</v>
      </c>
      <c r="G84" s="257">
        <v>63</v>
      </c>
      <c r="H84" s="257">
        <v>63</v>
      </c>
      <c r="I84" s="258">
        <v>63</v>
      </c>
      <c r="J84" s="258">
        <v>63</v>
      </c>
      <c r="K84" s="258">
        <v>63</v>
      </c>
    </row>
    <row r="85" spans="1:11" x14ac:dyDescent="0.3">
      <c r="A85" s="238" t="s">
        <v>182</v>
      </c>
      <c r="B85" s="254">
        <v>111</v>
      </c>
      <c r="C85" s="255">
        <v>632005</v>
      </c>
      <c r="D85" s="256" t="s">
        <v>187</v>
      </c>
      <c r="E85" s="257">
        <v>10</v>
      </c>
      <c r="F85" s="257">
        <v>15</v>
      </c>
      <c r="G85" s="257">
        <v>5</v>
      </c>
      <c r="H85" s="257">
        <v>5</v>
      </c>
      <c r="I85" s="258">
        <v>5</v>
      </c>
      <c r="J85" s="258">
        <v>5</v>
      </c>
      <c r="K85" s="258">
        <v>5</v>
      </c>
    </row>
    <row r="86" spans="1:11" x14ac:dyDescent="0.3">
      <c r="A86" s="238" t="s">
        <v>182</v>
      </c>
      <c r="B86" s="254">
        <v>111</v>
      </c>
      <c r="C86" s="255">
        <v>633006</v>
      </c>
      <c r="D86" s="256" t="s">
        <v>188</v>
      </c>
      <c r="E86" s="257">
        <v>114.58</v>
      </c>
      <c r="F86" s="257">
        <v>40</v>
      </c>
      <c r="G86" s="257">
        <v>50</v>
      </c>
      <c r="H86" s="257">
        <v>50</v>
      </c>
      <c r="I86" s="258">
        <v>50</v>
      </c>
      <c r="J86" s="258">
        <v>50</v>
      </c>
      <c r="K86" s="258">
        <v>50</v>
      </c>
    </row>
    <row r="87" spans="1:11" x14ac:dyDescent="0.3">
      <c r="A87" s="238" t="s">
        <v>182</v>
      </c>
      <c r="B87" s="254">
        <v>111</v>
      </c>
      <c r="C87" s="255">
        <v>633016</v>
      </c>
      <c r="D87" s="256" t="s">
        <v>151</v>
      </c>
      <c r="E87" s="257">
        <v>74.33</v>
      </c>
      <c r="F87" s="257">
        <v>117.45</v>
      </c>
      <c r="G87" s="257">
        <v>40</v>
      </c>
      <c r="H87" s="257">
        <v>40</v>
      </c>
      <c r="I87" s="258">
        <v>40</v>
      </c>
      <c r="J87" s="258">
        <v>40</v>
      </c>
      <c r="K87" s="258">
        <v>40</v>
      </c>
    </row>
    <row r="88" spans="1:11" x14ac:dyDescent="0.3">
      <c r="A88" s="238" t="s">
        <v>182</v>
      </c>
      <c r="B88" s="254">
        <v>111</v>
      </c>
      <c r="C88" s="255">
        <v>634004</v>
      </c>
      <c r="D88" s="256" t="s">
        <v>189</v>
      </c>
      <c r="E88" s="257">
        <v>23.16</v>
      </c>
      <c r="F88" s="257">
        <v>69.239999999999995</v>
      </c>
      <c r="G88" s="257">
        <v>24</v>
      </c>
      <c r="H88" s="257">
        <v>24</v>
      </c>
      <c r="I88" s="258">
        <v>24</v>
      </c>
      <c r="J88" s="258">
        <v>24</v>
      </c>
      <c r="K88" s="258">
        <v>24</v>
      </c>
    </row>
    <row r="89" spans="1:11" x14ac:dyDescent="0.3">
      <c r="A89" s="238" t="s">
        <v>182</v>
      </c>
      <c r="B89" s="254">
        <v>111</v>
      </c>
      <c r="C89" s="255">
        <v>637004</v>
      </c>
      <c r="D89" s="256" t="s">
        <v>160</v>
      </c>
      <c r="E89" s="257">
        <v>34</v>
      </c>
      <c r="F89" s="257">
        <v>66.16</v>
      </c>
      <c r="G89" s="257">
        <v>25</v>
      </c>
      <c r="H89" s="257">
        <v>25</v>
      </c>
      <c r="I89" s="258">
        <v>25</v>
      </c>
      <c r="J89" s="258">
        <v>25</v>
      </c>
      <c r="K89" s="258">
        <v>25</v>
      </c>
    </row>
    <row r="90" spans="1:11" x14ac:dyDescent="0.3">
      <c r="A90" s="238" t="s">
        <v>182</v>
      </c>
      <c r="B90" s="254">
        <v>111</v>
      </c>
      <c r="C90" s="255">
        <v>637014</v>
      </c>
      <c r="D90" s="256" t="s">
        <v>163</v>
      </c>
      <c r="E90" s="257">
        <v>155.76</v>
      </c>
      <c r="F90" s="257">
        <v>522</v>
      </c>
      <c r="G90" s="257">
        <v>140</v>
      </c>
      <c r="H90" s="257">
        <v>140</v>
      </c>
      <c r="I90" s="258">
        <v>140</v>
      </c>
      <c r="J90" s="258">
        <v>140</v>
      </c>
      <c r="K90" s="258">
        <v>140</v>
      </c>
    </row>
    <row r="91" spans="1:11" x14ac:dyDescent="0.3">
      <c r="A91" s="238" t="s">
        <v>182</v>
      </c>
      <c r="B91" s="254">
        <v>111</v>
      </c>
      <c r="C91" s="255">
        <v>637026</v>
      </c>
      <c r="D91" s="256" t="s">
        <v>184</v>
      </c>
      <c r="E91" s="257">
        <v>594.01</v>
      </c>
      <c r="F91" s="257">
        <v>2286.2600000000002</v>
      </c>
      <c r="G91" s="257">
        <v>405</v>
      </c>
      <c r="H91" s="257">
        <v>405</v>
      </c>
      <c r="I91" s="258">
        <v>405</v>
      </c>
      <c r="J91" s="258">
        <v>405</v>
      </c>
      <c r="K91" s="258">
        <v>405</v>
      </c>
    </row>
    <row r="92" spans="1:11" ht="15" thickBot="1" x14ac:dyDescent="0.35">
      <c r="A92" s="238" t="s">
        <v>182</v>
      </c>
      <c r="B92" s="254">
        <v>111</v>
      </c>
      <c r="C92" s="255">
        <v>637027</v>
      </c>
      <c r="D92" s="256" t="s">
        <v>190</v>
      </c>
      <c r="E92" s="257">
        <v>16</v>
      </c>
      <c r="F92" s="257">
        <v>0</v>
      </c>
      <c r="G92" s="257">
        <v>30</v>
      </c>
      <c r="H92" s="257">
        <v>30</v>
      </c>
      <c r="I92" s="258">
        <v>30</v>
      </c>
      <c r="J92" s="258">
        <v>30</v>
      </c>
      <c r="K92" s="258">
        <v>30</v>
      </c>
    </row>
    <row r="93" spans="1:11" ht="15" thickBot="1" x14ac:dyDescent="0.35">
      <c r="A93" s="119"/>
      <c r="B93" s="119"/>
      <c r="C93" s="107"/>
      <c r="D93" s="259" t="s">
        <v>61</v>
      </c>
      <c r="E93" s="260">
        <f t="shared" ref="E93:K93" si="2">SUM(E73:E92)</f>
        <v>1307.21</v>
      </c>
      <c r="F93" s="260">
        <f t="shared" si="2"/>
        <v>3663.38</v>
      </c>
      <c r="G93" s="260">
        <f t="shared" si="2"/>
        <v>1000</v>
      </c>
      <c r="H93" s="260">
        <f t="shared" si="2"/>
        <v>1000</v>
      </c>
      <c r="I93" s="261">
        <f t="shared" si="2"/>
        <v>1000</v>
      </c>
      <c r="J93" s="261">
        <f t="shared" si="2"/>
        <v>1000</v>
      </c>
      <c r="K93" s="261">
        <f t="shared" si="2"/>
        <v>1000</v>
      </c>
    </row>
    <row r="94" spans="1:11" ht="15" thickBot="1" x14ac:dyDescent="0.35">
      <c r="A94" s="119"/>
      <c r="B94" s="119"/>
      <c r="C94" s="158"/>
      <c r="D94" s="106"/>
      <c r="E94" s="128"/>
      <c r="F94" s="128"/>
      <c r="G94" s="128"/>
      <c r="H94" s="128"/>
      <c r="I94" s="146"/>
      <c r="J94" s="128"/>
      <c r="K94" s="128"/>
    </row>
    <row r="95" spans="1:11" ht="15" thickBot="1" x14ac:dyDescent="0.35">
      <c r="A95" s="177" t="s">
        <v>191</v>
      </c>
      <c r="B95" s="219" t="s">
        <v>192</v>
      </c>
      <c r="C95" s="179"/>
      <c r="D95" s="180"/>
      <c r="E95" s="88"/>
      <c r="F95" s="88"/>
      <c r="G95" s="88"/>
      <c r="H95" s="88"/>
      <c r="I95" s="88"/>
      <c r="J95" s="88"/>
      <c r="K95" s="88"/>
    </row>
    <row r="96" spans="1:11" ht="15" thickBot="1" x14ac:dyDescent="0.35">
      <c r="A96" s="220"/>
      <c r="B96" s="221"/>
      <c r="C96" s="93"/>
      <c r="D96" s="88"/>
      <c r="E96" s="222">
        <v>2023</v>
      </c>
      <c r="F96" s="223">
        <v>2024</v>
      </c>
      <c r="G96" s="223">
        <v>2025</v>
      </c>
      <c r="H96" s="223">
        <v>2025</v>
      </c>
      <c r="I96" s="223">
        <v>2026</v>
      </c>
      <c r="J96" s="223">
        <v>2027</v>
      </c>
      <c r="K96" s="224">
        <v>2028</v>
      </c>
    </row>
    <row r="97" spans="1:11" x14ac:dyDescent="0.3">
      <c r="A97" s="225" t="s">
        <v>124</v>
      </c>
      <c r="B97" s="262" t="s">
        <v>21</v>
      </c>
      <c r="C97" s="263" t="s">
        <v>42</v>
      </c>
      <c r="D97" s="264" t="s">
        <v>43</v>
      </c>
      <c r="E97" s="194" t="s">
        <v>44</v>
      </c>
      <c r="F97" s="194" t="s">
        <v>44</v>
      </c>
      <c r="G97" s="195" t="s">
        <v>45</v>
      </c>
      <c r="H97" s="196" t="s">
        <v>46</v>
      </c>
      <c r="I97" s="197" t="s">
        <v>47</v>
      </c>
      <c r="J97" s="198" t="s">
        <v>47</v>
      </c>
      <c r="K97" s="198" t="s">
        <v>47</v>
      </c>
    </row>
    <row r="98" spans="1:11" ht="15" thickBot="1" x14ac:dyDescent="0.35">
      <c r="A98" s="265" t="s">
        <v>193</v>
      </c>
      <c r="B98" s="237">
        <v>41</v>
      </c>
      <c r="C98" s="201">
        <v>635004</v>
      </c>
      <c r="D98" s="116" t="s">
        <v>194</v>
      </c>
      <c r="E98" s="239">
        <v>0</v>
      </c>
      <c r="F98" s="266">
        <v>0</v>
      </c>
      <c r="G98" s="267">
        <v>50</v>
      </c>
      <c r="H98" s="266">
        <v>50</v>
      </c>
      <c r="I98" s="268">
        <v>50</v>
      </c>
      <c r="J98" s="266">
        <v>50</v>
      </c>
      <c r="K98" s="266">
        <v>50</v>
      </c>
    </row>
    <row r="99" spans="1:11" ht="15" thickBot="1" x14ac:dyDescent="0.35">
      <c r="A99" s="119"/>
      <c r="B99" s="119"/>
      <c r="C99" s="158"/>
      <c r="D99" s="269" t="s">
        <v>61</v>
      </c>
      <c r="E99" s="270">
        <v>0</v>
      </c>
      <c r="F99" s="271">
        <v>0</v>
      </c>
      <c r="G99" s="271">
        <v>50</v>
      </c>
      <c r="H99" s="271">
        <v>50</v>
      </c>
      <c r="I99" s="272">
        <v>50</v>
      </c>
      <c r="J99" s="271">
        <v>50</v>
      </c>
      <c r="K99" s="273">
        <v>50</v>
      </c>
    </row>
    <row r="100" spans="1:11" ht="15" thickBot="1" x14ac:dyDescent="0.35">
      <c r="A100" s="119"/>
      <c r="B100" s="119"/>
      <c r="C100" s="158"/>
      <c r="D100" s="106"/>
      <c r="E100" s="274"/>
      <c r="F100" s="274"/>
      <c r="G100" s="274"/>
      <c r="H100" s="274"/>
      <c r="I100" s="275"/>
      <c r="J100" s="274"/>
      <c r="K100" s="274"/>
    </row>
    <row r="101" spans="1:11" ht="15" thickBot="1" x14ac:dyDescent="0.35">
      <c r="A101" s="177" t="s">
        <v>195</v>
      </c>
      <c r="B101" s="219" t="s">
        <v>196</v>
      </c>
      <c r="C101" s="179"/>
      <c r="D101" s="180"/>
      <c r="E101" s="274"/>
      <c r="F101" s="274"/>
      <c r="G101" s="274"/>
      <c r="H101" s="274"/>
      <c r="I101" s="275"/>
      <c r="J101" s="274"/>
      <c r="K101" s="274"/>
    </row>
    <row r="102" spans="1:11" ht="15" thickBot="1" x14ac:dyDescent="0.35">
      <c r="A102" s="119"/>
      <c r="B102" s="119"/>
      <c r="C102" s="158"/>
      <c r="D102" s="106"/>
      <c r="E102" s="222">
        <v>2023</v>
      </c>
      <c r="F102" s="223">
        <v>2024</v>
      </c>
      <c r="G102" s="223">
        <v>2025</v>
      </c>
      <c r="H102" s="223">
        <v>2025</v>
      </c>
      <c r="I102" s="223">
        <v>2026</v>
      </c>
      <c r="J102" s="223">
        <v>2027</v>
      </c>
      <c r="K102" s="224">
        <v>2028</v>
      </c>
    </row>
    <row r="103" spans="1:11" x14ac:dyDescent="0.3">
      <c r="A103" s="225" t="s">
        <v>124</v>
      </c>
      <c r="B103" s="226" t="s">
        <v>21</v>
      </c>
      <c r="C103" s="121" t="s">
        <v>42</v>
      </c>
      <c r="D103" s="120" t="s">
        <v>43</v>
      </c>
      <c r="E103" s="196" t="s">
        <v>44</v>
      </c>
      <c r="F103" s="196" t="s">
        <v>44</v>
      </c>
      <c r="G103" s="227" t="s">
        <v>45</v>
      </c>
      <c r="H103" s="196" t="s">
        <v>46</v>
      </c>
      <c r="I103" s="228" t="s">
        <v>47</v>
      </c>
      <c r="J103" s="229" t="s">
        <v>47</v>
      </c>
      <c r="K103" s="229" t="s">
        <v>47</v>
      </c>
    </row>
    <row r="104" spans="1:11" x14ac:dyDescent="0.3">
      <c r="A104" s="276" t="s">
        <v>195</v>
      </c>
      <c r="B104" s="237">
        <v>111</v>
      </c>
      <c r="C104" s="201">
        <v>633005</v>
      </c>
      <c r="D104" s="116" t="s">
        <v>197</v>
      </c>
      <c r="E104" s="257">
        <v>0</v>
      </c>
      <c r="F104" s="257">
        <v>18.829999999999998</v>
      </c>
      <c r="G104" s="257">
        <v>0</v>
      </c>
      <c r="H104" s="257">
        <v>100</v>
      </c>
      <c r="I104" s="257">
        <v>100</v>
      </c>
      <c r="J104" s="257">
        <v>100</v>
      </c>
      <c r="K104" s="257">
        <v>100</v>
      </c>
    </row>
    <row r="105" spans="1:11" x14ac:dyDescent="0.3">
      <c r="A105" s="276" t="s">
        <v>195</v>
      </c>
      <c r="B105" s="237">
        <v>111</v>
      </c>
      <c r="C105" s="201">
        <v>633006</v>
      </c>
      <c r="D105" s="116" t="s">
        <v>144</v>
      </c>
      <c r="E105" s="257">
        <v>0</v>
      </c>
      <c r="F105" s="257">
        <v>72.510000000000005</v>
      </c>
      <c r="G105" s="257">
        <v>0</v>
      </c>
      <c r="H105" s="257">
        <v>70</v>
      </c>
      <c r="I105" s="257">
        <v>40</v>
      </c>
      <c r="J105" s="257">
        <v>40</v>
      </c>
      <c r="K105" s="257">
        <v>40</v>
      </c>
    </row>
    <row r="106" spans="1:11" x14ac:dyDescent="0.3">
      <c r="A106" s="277" t="s">
        <v>195</v>
      </c>
      <c r="B106" s="237">
        <v>111</v>
      </c>
      <c r="C106" s="201">
        <v>633010</v>
      </c>
      <c r="D106" s="116" t="s">
        <v>198</v>
      </c>
      <c r="E106" s="257">
        <v>0</v>
      </c>
      <c r="F106" s="257">
        <v>17.079999999999998</v>
      </c>
      <c r="G106" s="257">
        <v>0</v>
      </c>
      <c r="H106" s="257">
        <v>56</v>
      </c>
      <c r="I106" s="257">
        <v>30</v>
      </c>
      <c r="J106" s="257">
        <v>30</v>
      </c>
      <c r="K106" s="257">
        <v>30</v>
      </c>
    </row>
    <row r="107" spans="1:11" ht="15" thickBot="1" x14ac:dyDescent="0.35">
      <c r="A107" s="277" t="s">
        <v>195</v>
      </c>
      <c r="B107" s="237">
        <v>111</v>
      </c>
      <c r="C107" s="201">
        <v>637015</v>
      </c>
      <c r="D107" s="116" t="s">
        <v>199</v>
      </c>
      <c r="E107" s="257">
        <v>0</v>
      </c>
      <c r="F107" s="257">
        <v>0</v>
      </c>
      <c r="G107" s="257">
        <v>0</v>
      </c>
      <c r="H107" s="257">
        <v>0</v>
      </c>
      <c r="I107" s="257">
        <v>30</v>
      </c>
      <c r="J107" s="257">
        <v>30</v>
      </c>
      <c r="K107" s="257">
        <v>30</v>
      </c>
    </row>
    <row r="108" spans="1:11" ht="15" thickBot="1" x14ac:dyDescent="0.35">
      <c r="A108" s="278"/>
      <c r="B108" s="279"/>
      <c r="C108" s="280"/>
      <c r="D108" s="269" t="s">
        <v>61</v>
      </c>
      <c r="E108" s="281">
        <v>0</v>
      </c>
      <c r="F108" s="281">
        <f>SUM(F104:F106)</f>
        <v>108.42</v>
      </c>
      <c r="G108" s="281">
        <v>0</v>
      </c>
      <c r="H108" s="281">
        <f>SUM(H104:H106)</f>
        <v>226</v>
      </c>
      <c r="I108" s="281">
        <f>SUM(I104:I107)</f>
        <v>200</v>
      </c>
      <c r="J108" s="281">
        <f>SUM(J104:J107)</f>
        <v>200</v>
      </c>
      <c r="K108" s="281">
        <f>SUM(K104:K107)</f>
        <v>200</v>
      </c>
    </row>
    <row r="109" spans="1:11" x14ac:dyDescent="0.3">
      <c r="A109" s="278"/>
      <c r="B109" s="279"/>
      <c r="C109" s="280"/>
      <c r="D109" s="282"/>
      <c r="E109" s="283"/>
      <c r="F109" s="283"/>
      <c r="G109" s="284"/>
      <c r="H109" s="283"/>
      <c r="I109" s="284"/>
      <c r="J109" s="283"/>
      <c r="K109" s="283"/>
    </row>
    <row r="110" spans="1:11" ht="15" thickBot="1" x14ac:dyDescent="0.35"/>
    <row r="111" spans="1:11" ht="15" thickBot="1" x14ac:dyDescent="0.35">
      <c r="A111" s="177" t="s">
        <v>200</v>
      </c>
      <c r="B111" s="219" t="s">
        <v>201</v>
      </c>
      <c r="C111" s="179"/>
      <c r="D111" s="180"/>
      <c r="E111" s="88"/>
      <c r="F111" s="88"/>
      <c r="G111" s="88"/>
      <c r="H111" s="88"/>
      <c r="I111" s="88"/>
      <c r="J111" s="88"/>
      <c r="K111" s="88"/>
    </row>
    <row r="112" spans="1:11" ht="15" thickBot="1" x14ac:dyDescent="0.35">
      <c r="A112" s="220"/>
      <c r="B112" s="221"/>
      <c r="C112" s="93"/>
      <c r="D112" s="88"/>
      <c r="E112" s="222">
        <v>2023</v>
      </c>
      <c r="F112" s="223">
        <v>2024</v>
      </c>
      <c r="G112" s="223">
        <v>2025</v>
      </c>
      <c r="H112" s="223">
        <v>2025</v>
      </c>
      <c r="I112" s="223">
        <v>2026</v>
      </c>
      <c r="J112" s="223">
        <v>2027</v>
      </c>
      <c r="K112" s="224">
        <v>2028</v>
      </c>
    </row>
    <row r="113" spans="1:11" x14ac:dyDescent="0.3">
      <c r="A113" s="225" t="s">
        <v>124</v>
      </c>
      <c r="B113" s="226" t="s">
        <v>21</v>
      </c>
      <c r="C113" s="121" t="s">
        <v>42</v>
      </c>
      <c r="D113" s="120" t="s">
        <v>43</v>
      </c>
      <c r="E113" s="196" t="s">
        <v>44</v>
      </c>
      <c r="F113" s="196" t="s">
        <v>44</v>
      </c>
      <c r="G113" s="227" t="s">
        <v>45</v>
      </c>
      <c r="H113" s="196" t="s">
        <v>46</v>
      </c>
      <c r="I113" s="228" t="s">
        <v>47</v>
      </c>
      <c r="J113" s="229" t="s">
        <v>47</v>
      </c>
      <c r="K113" s="229" t="s">
        <v>47</v>
      </c>
    </row>
    <row r="114" spans="1:11" x14ac:dyDescent="0.3">
      <c r="A114" s="276" t="s">
        <v>202</v>
      </c>
      <c r="B114" s="237">
        <v>111</v>
      </c>
      <c r="C114" s="201">
        <v>633006</v>
      </c>
      <c r="D114" s="116" t="s">
        <v>203</v>
      </c>
      <c r="E114" s="257">
        <v>26.52</v>
      </c>
      <c r="F114" s="257">
        <v>26.31</v>
      </c>
      <c r="G114" s="257">
        <v>0</v>
      </c>
      <c r="H114" s="257">
        <v>27</v>
      </c>
      <c r="I114" s="258">
        <v>27</v>
      </c>
      <c r="J114" s="257">
        <v>27</v>
      </c>
      <c r="K114" s="257">
        <v>27</v>
      </c>
    </row>
    <row r="115" spans="1:11" x14ac:dyDescent="0.3">
      <c r="A115" s="276" t="s">
        <v>202</v>
      </c>
      <c r="B115" s="237">
        <v>41</v>
      </c>
      <c r="C115" s="201">
        <v>633006</v>
      </c>
      <c r="D115" s="116" t="s">
        <v>144</v>
      </c>
      <c r="E115" s="257">
        <v>416.6</v>
      </c>
      <c r="F115" s="257">
        <v>16</v>
      </c>
      <c r="G115" s="257">
        <v>628</v>
      </c>
      <c r="H115" s="257">
        <v>528</v>
      </c>
      <c r="I115" s="258">
        <v>1000</v>
      </c>
      <c r="J115" s="257">
        <v>1000</v>
      </c>
      <c r="K115" s="257">
        <v>1000</v>
      </c>
    </row>
    <row r="116" spans="1:11" x14ac:dyDescent="0.3">
      <c r="A116" s="277" t="s">
        <v>202</v>
      </c>
      <c r="B116" s="237">
        <v>41</v>
      </c>
      <c r="C116" s="201">
        <v>635006</v>
      </c>
      <c r="D116" s="116" t="s">
        <v>204</v>
      </c>
      <c r="E116" s="257">
        <v>6416.62</v>
      </c>
      <c r="F116" s="257">
        <v>7477</v>
      </c>
      <c r="G116" s="257">
        <v>3000</v>
      </c>
      <c r="H116" s="257">
        <v>3000</v>
      </c>
      <c r="I116" s="258">
        <v>9722</v>
      </c>
      <c r="J116" s="257">
        <v>3000</v>
      </c>
      <c r="K116" s="257">
        <v>3000</v>
      </c>
    </row>
    <row r="117" spans="1:11" ht="15" thickBot="1" x14ac:dyDescent="0.35">
      <c r="A117" s="277" t="s">
        <v>202</v>
      </c>
      <c r="B117" s="237">
        <v>41</v>
      </c>
      <c r="C117" s="201">
        <v>637027</v>
      </c>
      <c r="D117" s="116" t="s">
        <v>205</v>
      </c>
      <c r="E117" s="266">
        <v>2280</v>
      </c>
      <c r="F117" s="266">
        <v>945</v>
      </c>
      <c r="G117" s="266">
        <v>3000</v>
      </c>
      <c r="H117" s="266">
        <v>3000</v>
      </c>
      <c r="I117" s="268">
        <v>3000</v>
      </c>
      <c r="J117" s="266">
        <v>3000</v>
      </c>
      <c r="K117" s="266">
        <v>3000</v>
      </c>
    </row>
    <row r="118" spans="1:11" ht="15" thickBot="1" x14ac:dyDescent="0.35">
      <c r="A118" s="119"/>
      <c r="B118" s="119"/>
      <c r="C118" s="158"/>
      <c r="D118" s="269" t="s">
        <v>61</v>
      </c>
      <c r="E118" s="281">
        <f t="shared" ref="E118:K118" si="3">SUM(E114:E117)</f>
        <v>9139.74</v>
      </c>
      <c r="F118" s="281">
        <f t="shared" si="3"/>
        <v>8464.3100000000013</v>
      </c>
      <c r="G118" s="281">
        <f t="shared" si="3"/>
        <v>6628</v>
      </c>
      <c r="H118" s="281">
        <f t="shared" si="3"/>
        <v>6555</v>
      </c>
      <c r="I118" s="285">
        <f t="shared" si="3"/>
        <v>13749</v>
      </c>
      <c r="J118" s="281">
        <f t="shared" si="3"/>
        <v>7027</v>
      </c>
      <c r="K118" s="281">
        <f t="shared" si="3"/>
        <v>7027</v>
      </c>
    </row>
    <row r="119" spans="1:11" x14ac:dyDescent="0.3">
      <c r="A119" s="119"/>
      <c r="B119" s="119"/>
      <c r="C119" s="158"/>
      <c r="D119" s="106"/>
      <c r="F119" s="286"/>
      <c r="G119" s="287"/>
      <c r="H119" s="287"/>
      <c r="I119" s="287"/>
      <c r="J119" s="288"/>
      <c r="K119" s="288"/>
    </row>
    <row r="120" spans="1:11" ht="15" thickBot="1" x14ac:dyDescent="0.35"/>
    <row r="121" spans="1:11" ht="15" thickBot="1" x14ac:dyDescent="0.35">
      <c r="A121" s="177" t="s">
        <v>206</v>
      </c>
      <c r="B121" s="219" t="s">
        <v>207</v>
      </c>
      <c r="C121" s="179"/>
      <c r="D121" s="180"/>
      <c r="E121" s="88"/>
      <c r="F121" s="88"/>
      <c r="G121" s="88"/>
      <c r="H121" s="88"/>
      <c r="I121" s="88"/>
      <c r="J121" s="88"/>
      <c r="K121" s="88"/>
    </row>
    <row r="122" spans="1:11" ht="15" thickBot="1" x14ac:dyDescent="0.35">
      <c r="A122" s="220"/>
      <c r="B122" s="221"/>
      <c r="C122" s="93"/>
      <c r="D122" s="88"/>
      <c r="E122" s="222">
        <v>2023</v>
      </c>
      <c r="F122" s="223">
        <v>2024</v>
      </c>
      <c r="G122" s="223">
        <v>2025</v>
      </c>
      <c r="H122" s="223">
        <v>2025</v>
      </c>
      <c r="I122" s="223">
        <v>2026</v>
      </c>
      <c r="J122" s="223">
        <v>2027</v>
      </c>
      <c r="K122" s="224">
        <v>2028</v>
      </c>
    </row>
    <row r="123" spans="1:11" x14ac:dyDescent="0.3">
      <c r="A123" s="225" t="s">
        <v>124</v>
      </c>
      <c r="B123" s="226" t="s">
        <v>21</v>
      </c>
      <c r="C123" s="121" t="s">
        <v>42</v>
      </c>
      <c r="D123" s="120" t="s">
        <v>43</v>
      </c>
      <c r="E123" s="196" t="s">
        <v>44</v>
      </c>
      <c r="F123" s="196" t="s">
        <v>44</v>
      </c>
      <c r="G123" s="227" t="s">
        <v>45</v>
      </c>
      <c r="H123" s="196" t="s">
        <v>46</v>
      </c>
      <c r="I123" s="228" t="s">
        <v>47</v>
      </c>
      <c r="J123" s="229" t="s">
        <v>47</v>
      </c>
      <c r="K123" s="229" t="s">
        <v>47</v>
      </c>
    </row>
    <row r="124" spans="1:11" x14ac:dyDescent="0.3">
      <c r="A124" s="265" t="s">
        <v>208</v>
      </c>
      <c r="B124" s="237">
        <v>41</v>
      </c>
      <c r="C124" s="201">
        <v>633006</v>
      </c>
      <c r="D124" s="116" t="s">
        <v>209</v>
      </c>
      <c r="E124" s="257">
        <v>291.60000000000002</v>
      </c>
      <c r="F124" s="257">
        <v>741.2</v>
      </c>
      <c r="G124" s="257">
        <v>700</v>
      </c>
      <c r="H124" s="257">
        <v>700</v>
      </c>
      <c r="I124" s="258">
        <v>700</v>
      </c>
      <c r="J124" s="257">
        <v>700</v>
      </c>
      <c r="K124" s="257">
        <v>700</v>
      </c>
    </row>
    <row r="125" spans="1:11" x14ac:dyDescent="0.3">
      <c r="A125" s="265" t="s">
        <v>208</v>
      </c>
      <c r="B125" s="237">
        <v>46</v>
      </c>
      <c r="C125" s="201">
        <v>637004</v>
      </c>
      <c r="D125" s="116" t="s">
        <v>210</v>
      </c>
      <c r="E125" s="266">
        <v>0</v>
      </c>
      <c r="F125" s="266">
        <v>2860.33</v>
      </c>
      <c r="G125" s="266">
        <v>0</v>
      </c>
      <c r="H125" s="266">
        <v>0</v>
      </c>
      <c r="I125" s="268">
        <v>0</v>
      </c>
      <c r="J125" s="266">
        <v>0</v>
      </c>
      <c r="K125" s="266">
        <v>0</v>
      </c>
    </row>
    <row r="126" spans="1:11" ht="15" thickBot="1" x14ac:dyDescent="0.35">
      <c r="A126" s="277" t="s">
        <v>208</v>
      </c>
      <c r="B126" s="237">
        <v>41</v>
      </c>
      <c r="C126" s="201">
        <v>637004</v>
      </c>
      <c r="D126" s="116" t="s">
        <v>210</v>
      </c>
      <c r="E126" s="239">
        <v>26248.74</v>
      </c>
      <c r="F126" s="239">
        <v>29139.67</v>
      </c>
      <c r="G126" s="239">
        <v>35000</v>
      </c>
      <c r="H126" s="239">
        <v>35000</v>
      </c>
      <c r="I126" s="240">
        <v>35000</v>
      </c>
      <c r="J126" s="239">
        <v>38000</v>
      </c>
      <c r="K126" s="239">
        <v>38000</v>
      </c>
    </row>
    <row r="127" spans="1:11" ht="15" thickBot="1" x14ac:dyDescent="0.35">
      <c r="A127" s="119"/>
      <c r="B127" s="119"/>
      <c r="C127" s="158"/>
      <c r="D127" s="269" t="s">
        <v>61</v>
      </c>
      <c r="E127" s="289">
        <f t="shared" ref="E127:K127" si="4">SUM(E124:E126)</f>
        <v>26540.34</v>
      </c>
      <c r="F127" s="289">
        <f>SUM(F124:F126)</f>
        <v>32741.199999999997</v>
      </c>
      <c r="G127" s="289">
        <f t="shared" si="4"/>
        <v>35700</v>
      </c>
      <c r="H127" s="289">
        <f t="shared" si="4"/>
        <v>35700</v>
      </c>
      <c r="I127" s="290">
        <f t="shared" si="4"/>
        <v>35700</v>
      </c>
      <c r="J127" s="289">
        <f t="shared" si="4"/>
        <v>38700</v>
      </c>
      <c r="K127" s="291">
        <f t="shared" si="4"/>
        <v>38700</v>
      </c>
    </row>
    <row r="128" spans="1:11" ht="15" thickBot="1" x14ac:dyDescent="0.35">
      <c r="A128" s="119"/>
      <c r="B128" s="119"/>
      <c r="C128" s="158"/>
      <c r="D128" s="106"/>
      <c r="E128" s="292"/>
      <c r="F128" s="292"/>
      <c r="G128" s="292"/>
      <c r="H128" s="292"/>
      <c r="I128" s="293"/>
      <c r="J128" s="292"/>
      <c r="K128" s="292"/>
    </row>
    <row r="129" spans="1:11" ht="15" thickBot="1" x14ac:dyDescent="0.35">
      <c r="A129" s="177" t="s">
        <v>211</v>
      </c>
      <c r="B129" s="219" t="s">
        <v>212</v>
      </c>
      <c r="C129" s="179"/>
      <c r="D129" s="180"/>
      <c r="E129" s="88"/>
      <c r="F129" s="88"/>
      <c r="G129" s="88"/>
      <c r="H129" s="88"/>
      <c r="I129" s="88"/>
      <c r="J129" s="88"/>
      <c r="K129" s="88"/>
    </row>
    <row r="130" spans="1:11" ht="15" thickBot="1" x14ac:dyDescent="0.35">
      <c r="A130" s="220"/>
      <c r="B130" s="221"/>
      <c r="C130" s="93"/>
      <c r="D130" s="88"/>
      <c r="E130" s="222">
        <v>2023</v>
      </c>
      <c r="F130" s="223">
        <v>2024</v>
      </c>
      <c r="G130" s="223">
        <v>2025</v>
      </c>
      <c r="H130" s="223">
        <v>2025</v>
      </c>
      <c r="I130" s="223">
        <v>2026</v>
      </c>
      <c r="J130" s="223">
        <v>2027</v>
      </c>
      <c r="K130" s="224">
        <v>2028</v>
      </c>
    </row>
    <row r="131" spans="1:11" x14ac:dyDescent="0.3">
      <c r="A131" s="225" t="s">
        <v>124</v>
      </c>
      <c r="B131" s="226" t="s">
        <v>21</v>
      </c>
      <c r="C131" s="121" t="s">
        <v>42</v>
      </c>
      <c r="D131" s="120" t="s">
        <v>43</v>
      </c>
      <c r="E131" s="196" t="s">
        <v>44</v>
      </c>
      <c r="F131" s="196" t="s">
        <v>44</v>
      </c>
      <c r="G131" s="227" t="s">
        <v>45</v>
      </c>
      <c r="H131" s="196" t="s">
        <v>46</v>
      </c>
      <c r="I131" s="228" t="s">
        <v>47</v>
      </c>
      <c r="J131" s="229" t="s">
        <v>47</v>
      </c>
      <c r="K131" s="229" t="s">
        <v>47</v>
      </c>
    </row>
    <row r="132" spans="1:11" x14ac:dyDescent="0.3">
      <c r="A132" s="294" t="s">
        <v>213</v>
      </c>
      <c r="B132" s="231">
        <v>46</v>
      </c>
      <c r="C132" s="232">
        <v>637004</v>
      </c>
      <c r="D132" s="295" t="s">
        <v>160</v>
      </c>
      <c r="E132" s="296">
        <v>0</v>
      </c>
      <c r="F132" s="296">
        <v>600</v>
      </c>
      <c r="G132" s="297">
        <v>0</v>
      </c>
      <c r="H132" s="297">
        <v>0</v>
      </c>
      <c r="I132" s="298">
        <v>0</v>
      </c>
      <c r="J132" s="297">
        <v>0</v>
      </c>
      <c r="K132" s="297">
        <v>0</v>
      </c>
    </row>
    <row r="133" spans="1:11" x14ac:dyDescent="0.3">
      <c r="A133" s="299" t="s">
        <v>214</v>
      </c>
      <c r="B133" s="231">
        <v>41</v>
      </c>
      <c r="C133" s="232">
        <v>637027</v>
      </c>
      <c r="D133" s="300" t="s">
        <v>215</v>
      </c>
      <c r="E133" s="301">
        <v>0</v>
      </c>
      <c r="F133" s="301">
        <v>0</v>
      </c>
      <c r="G133" s="301">
        <v>300</v>
      </c>
      <c r="H133" s="301">
        <v>300</v>
      </c>
      <c r="I133" s="302">
        <v>300</v>
      </c>
      <c r="J133" s="301">
        <v>300</v>
      </c>
      <c r="K133" s="301">
        <v>300</v>
      </c>
    </row>
    <row r="134" spans="1:11" x14ac:dyDescent="0.3">
      <c r="A134" s="303" t="s">
        <v>214</v>
      </c>
      <c r="B134" s="237">
        <v>41</v>
      </c>
      <c r="C134" s="201">
        <v>633006</v>
      </c>
      <c r="D134" s="116" t="s">
        <v>144</v>
      </c>
      <c r="E134" s="304">
        <v>1932.71</v>
      </c>
      <c r="F134" s="304">
        <v>767.94</v>
      </c>
      <c r="G134" s="304">
        <v>1000</v>
      </c>
      <c r="H134" s="304">
        <v>1000</v>
      </c>
      <c r="I134" s="305">
        <v>1000</v>
      </c>
      <c r="J134" s="304">
        <v>1000</v>
      </c>
      <c r="K134" s="304">
        <v>1000</v>
      </c>
    </row>
    <row r="135" spans="1:11" ht="15" thickBot="1" x14ac:dyDescent="0.35">
      <c r="A135" s="306" t="s">
        <v>214</v>
      </c>
      <c r="B135" s="237">
        <v>41</v>
      </c>
      <c r="C135" s="201">
        <v>633015</v>
      </c>
      <c r="D135" s="116" t="s">
        <v>150</v>
      </c>
      <c r="E135" s="307">
        <v>284.42</v>
      </c>
      <c r="F135" s="307">
        <v>210.66</v>
      </c>
      <c r="G135" s="307">
        <v>400</v>
      </c>
      <c r="H135" s="307">
        <v>400</v>
      </c>
      <c r="I135" s="308">
        <v>400</v>
      </c>
      <c r="J135" s="307">
        <v>400</v>
      </c>
      <c r="K135" s="307">
        <v>400</v>
      </c>
    </row>
    <row r="136" spans="1:11" ht="15" thickBot="1" x14ac:dyDescent="0.35">
      <c r="A136" s="119"/>
      <c r="B136" s="119"/>
      <c r="C136" s="158"/>
      <c r="D136" s="269" t="s">
        <v>61</v>
      </c>
      <c r="E136" s="309">
        <f>SUM(E133:E135)</f>
        <v>2217.13</v>
      </c>
      <c r="F136" s="309">
        <f>SUM(F132:F135)</f>
        <v>1578.6000000000001</v>
      </c>
      <c r="G136" s="309">
        <f>SUM(G133:G135)</f>
        <v>1700</v>
      </c>
      <c r="H136" s="309">
        <f>SUM(H133:H135)</f>
        <v>1700</v>
      </c>
      <c r="I136" s="310">
        <f>SUM(I133:I135)</f>
        <v>1700</v>
      </c>
      <c r="J136" s="311">
        <f>SUM(J133:J135)</f>
        <v>1700</v>
      </c>
      <c r="K136" s="312">
        <f>SUM(K133:K135)</f>
        <v>1700</v>
      </c>
    </row>
    <row r="137" spans="1:11" ht="15" thickBot="1" x14ac:dyDescent="0.35">
      <c r="A137" s="119"/>
      <c r="B137" s="119"/>
      <c r="C137" s="158"/>
      <c r="D137" s="106"/>
      <c r="E137" s="288"/>
      <c r="F137" s="288"/>
      <c r="G137" s="288"/>
      <c r="H137" s="288"/>
      <c r="I137" s="287"/>
      <c r="J137" s="274"/>
      <c r="K137" s="274"/>
    </row>
    <row r="138" spans="1:11" ht="15" thickBot="1" x14ac:dyDescent="0.35">
      <c r="A138" s="177" t="s">
        <v>216</v>
      </c>
      <c r="B138" s="219" t="s">
        <v>217</v>
      </c>
      <c r="C138" s="179"/>
      <c r="D138" s="180"/>
      <c r="E138" s="88"/>
      <c r="F138" s="88"/>
      <c r="G138" s="88"/>
      <c r="H138" s="88"/>
      <c r="I138" s="88"/>
      <c r="J138" s="88"/>
      <c r="K138" s="88"/>
    </row>
    <row r="139" spans="1:11" ht="15" thickBot="1" x14ac:dyDescent="0.35">
      <c r="A139" s="220"/>
      <c r="B139" s="221"/>
      <c r="C139" s="93"/>
      <c r="D139" s="88"/>
      <c r="E139" s="222">
        <v>2023</v>
      </c>
      <c r="F139" s="223">
        <v>2024</v>
      </c>
      <c r="G139" s="223">
        <v>2025</v>
      </c>
      <c r="H139" s="223">
        <v>2025</v>
      </c>
      <c r="I139" s="223">
        <v>2026</v>
      </c>
      <c r="J139" s="223">
        <v>2027</v>
      </c>
      <c r="K139" s="224">
        <v>2028</v>
      </c>
    </row>
    <row r="140" spans="1:11" x14ac:dyDescent="0.3">
      <c r="A140" s="225" t="s">
        <v>124</v>
      </c>
      <c r="B140" s="226" t="s">
        <v>21</v>
      </c>
      <c r="C140" s="121" t="s">
        <v>42</v>
      </c>
      <c r="D140" s="120" t="s">
        <v>43</v>
      </c>
      <c r="E140" s="196" t="s">
        <v>44</v>
      </c>
      <c r="F140" s="196" t="s">
        <v>44</v>
      </c>
      <c r="G140" s="227" t="s">
        <v>45</v>
      </c>
      <c r="H140" s="196" t="s">
        <v>46</v>
      </c>
      <c r="I140" s="228" t="s">
        <v>47</v>
      </c>
      <c r="J140" s="229" t="s">
        <v>47</v>
      </c>
      <c r="K140" s="229" t="s">
        <v>47</v>
      </c>
    </row>
    <row r="141" spans="1:11" x14ac:dyDescent="0.3">
      <c r="A141" s="303" t="s">
        <v>218</v>
      </c>
      <c r="B141" s="254">
        <v>41</v>
      </c>
      <c r="C141" s="255">
        <v>632001</v>
      </c>
      <c r="D141" s="256" t="s">
        <v>140</v>
      </c>
      <c r="E141" s="313">
        <v>2747.37</v>
      </c>
      <c r="F141" s="313">
        <v>2000.3</v>
      </c>
      <c r="G141" s="313">
        <v>5000</v>
      </c>
      <c r="H141" s="313">
        <v>5000</v>
      </c>
      <c r="I141" s="314">
        <v>5000</v>
      </c>
      <c r="J141" s="313">
        <v>5000</v>
      </c>
      <c r="K141" s="313">
        <v>5000</v>
      </c>
    </row>
    <row r="142" spans="1:11" x14ac:dyDescent="0.3">
      <c r="A142" s="306" t="s">
        <v>218</v>
      </c>
      <c r="B142" s="254">
        <v>41</v>
      </c>
      <c r="C142" s="255">
        <v>635004</v>
      </c>
      <c r="D142" s="256" t="s">
        <v>219</v>
      </c>
      <c r="E142" s="315">
        <v>2315.2199999999998</v>
      </c>
      <c r="F142" s="315">
        <v>2054.92</v>
      </c>
      <c r="G142" s="315">
        <v>1000</v>
      </c>
      <c r="H142" s="315">
        <v>1000</v>
      </c>
      <c r="I142" s="316">
        <v>1000</v>
      </c>
      <c r="J142" s="315">
        <v>1000</v>
      </c>
      <c r="K142" s="315">
        <v>1000</v>
      </c>
    </row>
    <row r="143" spans="1:11" ht="15" thickBot="1" x14ac:dyDescent="0.35">
      <c r="A143" s="119"/>
      <c r="B143" s="119"/>
      <c r="C143" s="158"/>
      <c r="D143" s="317" t="s">
        <v>61</v>
      </c>
      <c r="E143" s="318">
        <f t="shared" ref="E143:K143" si="5">SUM(E141:E142)</f>
        <v>5062.59</v>
      </c>
      <c r="F143" s="318">
        <f t="shared" si="5"/>
        <v>4055.2200000000003</v>
      </c>
      <c r="G143" s="318">
        <f t="shared" si="5"/>
        <v>6000</v>
      </c>
      <c r="H143" s="318">
        <f t="shared" si="5"/>
        <v>6000</v>
      </c>
      <c r="I143" s="319">
        <f t="shared" si="5"/>
        <v>6000</v>
      </c>
      <c r="J143" s="318">
        <f t="shared" si="5"/>
        <v>6000</v>
      </c>
      <c r="K143" s="318">
        <f t="shared" si="5"/>
        <v>6000</v>
      </c>
    </row>
    <row r="144" spans="1:11" x14ac:dyDescent="0.3">
      <c r="A144" s="119"/>
      <c r="B144" s="119"/>
      <c r="C144" s="158"/>
      <c r="D144" s="106"/>
      <c r="E144" s="128"/>
      <c r="F144" s="128"/>
      <c r="G144" s="128"/>
      <c r="H144" s="128"/>
      <c r="I144" s="146"/>
      <c r="J144" s="128"/>
      <c r="K144" s="128"/>
    </row>
    <row r="145" spans="1:11" ht="15" thickBot="1" x14ac:dyDescent="0.35">
      <c r="A145" s="320"/>
      <c r="B145" s="321"/>
      <c r="C145" s="280"/>
      <c r="D145" s="282"/>
      <c r="E145" s="322"/>
      <c r="F145" s="323"/>
      <c r="G145" s="322"/>
      <c r="H145" s="324"/>
      <c r="I145" s="324"/>
      <c r="J145" s="322"/>
      <c r="K145" s="324"/>
    </row>
    <row r="146" spans="1:11" ht="15" thickBot="1" x14ac:dyDescent="0.35">
      <c r="A146" s="177" t="s">
        <v>220</v>
      </c>
      <c r="B146" s="219" t="s">
        <v>221</v>
      </c>
      <c r="C146" s="179"/>
      <c r="D146" s="180"/>
      <c r="E146" s="88"/>
      <c r="F146" s="88"/>
      <c r="G146" s="88"/>
      <c r="H146" s="88"/>
      <c r="I146" s="88"/>
      <c r="J146" s="88"/>
      <c r="K146" s="88"/>
    </row>
    <row r="147" spans="1:11" ht="15" thickBot="1" x14ac:dyDescent="0.35">
      <c r="A147" s="220"/>
      <c r="B147" s="221"/>
      <c r="C147" s="93"/>
      <c r="D147" s="88"/>
      <c r="E147" s="222">
        <v>2023</v>
      </c>
      <c r="F147" s="223">
        <v>2024</v>
      </c>
      <c r="G147" s="223">
        <v>2025</v>
      </c>
      <c r="H147" s="223">
        <v>2025</v>
      </c>
      <c r="I147" s="223">
        <v>2026</v>
      </c>
      <c r="J147" s="223">
        <v>2027</v>
      </c>
      <c r="K147" s="224">
        <v>2028</v>
      </c>
    </row>
    <row r="148" spans="1:11" x14ac:dyDescent="0.3">
      <c r="A148" s="225" t="s">
        <v>124</v>
      </c>
      <c r="B148" s="226" t="s">
        <v>21</v>
      </c>
      <c r="C148" s="121" t="s">
        <v>42</v>
      </c>
      <c r="D148" s="120" t="s">
        <v>43</v>
      </c>
      <c r="E148" s="196" t="s">
        <v>44</v>
      </c>
      <c r="F148" s="196" t="s">
        <v>44</v>
      </c>
      <c r="G148" s="227" t="s">
        <v>45</v>
      </c>
      <c r="H148" s="196" t="s">
        <v>46</v>
      </c>
      <c r="I148" s="228" t="s">
        <v>47</v>
      </c>
      <c r="J148" s="229" t="s">
        <v>47</v>
      </c>
      <c r="K148" s="198" t="s">
        <v>47</v>
      </c>
    </row>
    <row r="149" spans="1:11" x14ac:dyDescent="0.3">
      <c r="A149" s="325" t="s">
        <v>222</v>
      </c>
      <c r="B149" s="326">
        <v>41</v>
      </c>
      <c r="C149" s="232">
        <v>633006</v>
      </c>
      <c r="D149" s="233" t="s">
        <v>144</v>
      </c>
      <c r="E149" s="313">
        <v>20.9</v>
      </c>
      <c r="F149" s="313">
        <v>0</v>
      </c>
      <c r="G149" s="313">
        <v>500</v>
      </c>
      <c r="H149" s="313">
        <v>500</v>
      </c>
      <c r="I149" s="314">
        <v>500</v>
      </c>
      <c r="J149" s="313">
        <v>500</v>
      </c>
      <c r="K149" s="327">
        <v>500</v>
      </c>
    </row>
    <row r="150" spans="1:11" x14ac:dyDescent="0.3">
      <c r="A150" s="325" t="s">
        <v>222</v>
      </c>
      <c r="B150" s="326">
        <v>46</v>
      </c>
      <c r="C150" s="232">
        <v>637004</v>
      </c>
      <c r="D150" s="233" t="s">
        <v>160</v>
      </c>
      <c r="E150" s="327">
        <v>0</v>
      </c>
      <c r="F150" s="327">
        <v>780</v>
      </c>
      <c r="G150" s="327">
        <v>0</v>
      </c>
      <c r="H150" s="327">
        <v>0</v>
      </c>
      <c r="I150" s="328">
        <v>0</v>
      </c>
      <c r="J150" s="327">
        <v>0</v>
      </c>
      <c r="K150" s="327">
        <v>0</v>
      </c>
    </row>
    <row r="151" spans="1:11" ht="15" thickBot="1" x14ac:dyDescent="0.35">
      <c r="A151" s="199" t="s">
        <v>222</v>
      </c>
      <c r="B151" s="326">
        <v>41</v>
      </c>
      <c r="C151" s="232">
        <v>635006</v>
      </c>
      <c r="D151" s="233" t="s">
        <v>223</v>
      </c>
      <c r="E151" s="327">
        <v>0</v>
      </c>
      <c r="F151" s="327">
        <v>0</v>
      </c>
      <c r="G151" s="327">
        <v>600</v>
      </c>
      <c r="H151" s="327">
        <v>600</v>
      </c>
      <c r="I151" s="328">
        <v>600</v>
      </c>
      <c r="J151" s="327">
        <v>600</v>
      </c>
      <c r="K151" s="327">
        <v>600</v>
      </c>
    </row>
    <row r="152" spans="1:11" ht="15" thickBot="1" x14ac:dyDescent="0.35">
      <c r="A152" s="119"/>
      <c r="B152" s="119"/>
      <c r="C152" s="158"/>
      <c r="D152" s="269" t="s">
        <v>61</v>
      </c>
      <c r="E152" s="329">
        <f>SUM(E149:E151)</f>
        <v>20.9</v>
      </c>
      <c r="F152" s="329">
        <v>780</v>
      </c>
      <c r="G152" s="329">
        <f>SUM(G149:G151)</f>
        <v>1100</v>
      </c>
      <c r="H152" s="329">
        <f>SUM(H149:H151)</f>
        <v>1100</v>
      </c>
      <c r="I152" s="330">
        <f>SUM(I149:I151)</f>
        <v>1100</v>
      </c>
      <c r="J152" s="329">
        <f>SUM(J149:J151)</f>
        <v>1100</v>
      </c>
      <c r="K152" s="331">
        <f>SUM(K149:K151)</f>
        <v>1100</v>
      </c>
    </row>
    <row r="153" spans="1:11" x14ac:dyDescent="0.3">
      <c r="A153" s="119"/>
      <c r="B153" s="119"/>
      <c r="C153" s="158"/>
      <c r="D153" s="106"/>
      <c r="E153" s="128"/>
      <c r="F153" s="128"/>
      <c r="G153" s="128"/>
      <c r="H153" s="128"/>
      <c r="I153" s="146"/>
      <c r="J153" s="128"/>
      <c r="K153" s="128"/>
    </row>
    <row r="154" spans="1:11" ht="15" thickBot="1" x14ac:dyDescent="0.35">
      <c r="E154" s="324"/>
    </row>
    <row r="155" spans="1:11" ht="15" thickBot="1" x14ac:dyDescent="0.35">
      <c r="A155" s="177" t="s">
        <v>224</v>
      </c>
      <c r="B155" s="219" t="s">
        <v>225</v>
      </c>
      <c r="C155" s="179"/>
      <c r="D155" s="180"/>
      <c r="E155" s="88"/>
      <c r="F155" s="88"/>
      <c r="G155" s="88"/>
      <c r="H155" s="88"/>
      <c r="I155" s="88"/>
      <c r="J155" s="88"/>
      <c r="K155" s="88"/>
    </row>
    <row r="156" spans="1:11" ht="15" thickBot="1" x14ac:dyDescent="0.35">
      <c r="A156" s="220"/>
      <c r="B156" s="221"/>
      <c r="C156" s="93"/>
      <c r="D156" s="88"/>
      <c r="E156" s="222">
        <v>2023</v>
      </c>
      <c r="F156" s="223">
        <v>2024</v>
      </c>
      <c r="G156" s="223">
        <v>2025</v>
      </c>
      <c r="H156" s="223">
        <v>2025</v>
      </c>
      <c r="I156" s="223">
        <v>2026</v>
      </c>
      <c r="J156" s="223">
        <v>2027</v>
      </c>
      <c r="K156" s="224">
        <v>2028</v>
      </c>
    </row>
    <row r="157" spans="1:11" x14ac:dyDescent="0.3">
      <c r="A157" s="225" t="s">
        <v>124</v>
      </c>
      <c r="B157" s="226" t="s">
        <v>21</v>
      </c>
      <c r="C157" s="121" t="s">
        <v>42</v>
      </c>
      <c r="D157" s="120" t="s">
        <v>43</v>
      </c>
      <c r="E157" s="196" t="s">
        <v>44</v>
      </c>
      <c r="F157" s="196" t="s">
        <v>44</v>
      </c>
      <c r="G157" s="227" t="s">
        <v>45</v>
      </c>
      <c r="H157" s="196" t="s">
        <v>46</v>
      </c>
      <c r="I157" s="228" t="s">
        <v>47</v>
      </c>
      <c r="J157" s="229" t="s">
        <v>47</v>
      </c>
      <c r="K157" s="229" t="s">
        <v>47</v>
      </c>
    </row>
    <row r="158" spans="1:11" x14ac:dyDescent="0.3">
      <c r="A158" s="303" t="s">
        <v>226</v>
      </c>
      <c r="B158" s="254">
        <v>41</v>
      </c>
      <c r="C158" s="255">
        <v>632001</v>
      </c>
      <c r="D158" s="256" t="s">
        <v>140</v>
      </c>
      <c r="E158" s="332">
        <v>1200</v>
      </c>
      <c r="F158" s="332">
        <v>3146.66</v>
      </c>
      <c r="G158" s="332">
        <v>2000</v>
      </c>
      <c r="H158" s="332">
        <v>2000</v>
      </c>
      <c r="I158" s="333">
        <v>2000</v>
      </c>
      <c r="J158" s="333">
        <v>2000</v>
      </c>
      <c r="K158" s="333">
        <v>2000</v>
      </c>
    </row>
    <row r="159" spans="1:11" x14ac:dyDescent="0.3">
      <c r="A159" s="303" t="s">
        <v>226</v>
      </c>
      <c r="B159" s="254">
        <v>41</v>
      </c>
      <c r="C159" s="255">
        <v>632002</v>
      </c>
      <c r="D159" s="256" t="s">
        <v>139</v>
      </c>
      <c r="E159" s="332">
        <v>72</v>
      </c>
      <c r="F159" s="332">
        <v>36.15</v>
      </c>
      <c r="G159" s="332">
        <v>100</v>
      </c>
      <c r="H159" s="332">
        <v>100</v>
      </c>
      <c r="I159" s="333">
        <v>100</v>
      </c>
      <c r="J159" s="333">
        <v>100</v>
      </c>
      <c r="K159" s="333">
        <v>100</v>
      </c>
    </row>
    <row r="160" spans="1:11" x14ac:dyDescent="0.3">
      <c r="A160" s="334" t="s">
        <v>226</v>
      </c>
      <c r="B160" s="254">
        <v>41</v>
      </c>
      <c r="C160" s="255">
        <v>635006</v>
      </c>
      <c r="D160" s="256" t="s">
        <v>227</v>
      </c>
      <c r="E160" s="332">
        <v>334.58</v>
      </c>
      <c r="F160" s="332">
        <v>290.95</v>
      </c>
      <c r="G160" s="332">
        <v>0</v>
      </c>
      <c r="H160" s="332">
        <v>0</v>
      </c>
      <c r="I160" s="333">
        <v>0</v>
      </c>
      <c r="J160" s="333">
        <v>0</v>
      </c>
      <c r="K160" s="333">
        <v>0</v>
      </c>
    </row>
    <row r="161" spans="1:11" x14ac:dyDescent="0.3">
      <c r="A161" s="306" t="s">
        <v>226</v>
      </c>
      <c r="B161" s="254">
        <v>41</v>
      </c>
      <c r="C161" s="255">
        <v>635004</v>
      </c>
      <c r="D161" s="256" t="s">
        <v>228</v>
      </c>
      <c r="E161" s="332">
        <v>117</v>
      </c>
      <c r="F161" s="332">
        <v>44.7</v>
      </c>
      <c r="G161" s="332">
        <v>500</v>
      </c>
      <c r="H161" s="332">
        <v>500</v>
      </c>
      <c r="I161" s="333">
        <v>0</v>
      </c>
      <c r="J161" s="333">
        <v>0</v>
      </c>
      <c r="K161" s="333">
        <v>0</v>
      </c>
    </row>
    <row r="162" spans="1:11" x14ac:dyDescent="0.3">
      <c r="A162" s="303" t="s">
        <v>226</v>
      </c>
      <c r="B162" s="254">
        <v>41</v>
      </c>
      <c r="C162" s="255">
        <v>633006</v>
      </c>
      <c r="D162" s="256" t="s">
        <v>144</v>
      </c>
      <c r="E162" s="332">
        <v>1485.22</v>
      </c>
      <c r="F162" s="332">
        <v>2042.66</v>
      </c>
      <c r="G162" s="332">
        <v>600</v>
      </c>
      <c r="H162" s="332">
        <v>600</v>
      </c>
      <c r="I162" s="333">
        <v>600</v>
      </c>
      <c r="J162" s="333">
        <v>600</v>
      </c>
      <c r="K162" s="333">
        <v>600</v>
      </c>
    </row>
    <row r="163" spans="1:11" x14ac:dyDescent="0.3">
      <c r="A163" s="303" t="s">
        <v>226</v>
      </c>
      <c r="B163" s="254">
        <v>41</v>
      </c>
      <c r="C163" s="255">
        <v>633011</v>
      </c>
      <c r="D163" s="256" t="s">
        <v>149</v>
      </c>
      <c r="E163" s="332">
        <v>0</v>
      </c>
      <c r="F163" s="332">
        <v>913.34</v>
      </c>
      <c r="G163" s="332">
        <v>500</v>
      </c>
      <c r="H163" s="332">
        <v>500</v>
      </c>
      <c r="I163" s="333">
        <v>500</v>
      </c>
      <c r="J163" s="333">
        <v>500</v>
      </c>
      <c r="K163" s="333">
        <v>500</v>
      </c>
    </row>
    <row r="164" spans="1:11" x14ac:dyDescent="0.3">
      <c r="A164" s="303" t="s">
        <v>226</v>
      </c>
      <c r="B164" s="254">
        <v>41</v>
      </c>
      <c r="C164" s="255">
        <v>633016</v>
      </c>
      <c r="D164" s="256" t="s">
        <v>151</v>
      </c>
      <c r="E164" s="332">
        <v>0</v>
      </c>
      <c r="F164" s="332">
        <v>208.6</v>
      </c>
      <c r="G164" s="332">
        <v>200</v>
      </c>
      <c r="H164" s="332">
        <v>200</v>
      </c>
      <c r="I164" s="333">
        <v>200</v>
      </c>
      <c r="J164" s="333">
        <v>200</v>
      </c>
      <c r="K164" s="333">
        <v>200</v>
      </c>
    </row>
    <row r="165" spans="1:11" x14ac:dyDescent="0.3">
      <c r="A165" s="303" t="s">
        <v>226</v>
      </c>
      <c r="B165" s="254">
        <v>41</v>
      </c>
      <c r="C165" s="255">
        <v>637002</v>
      </c>
      <c r="D165" s="256" t="s">
        <v>229</v>
      </c>
      <c r="E165" s="332">
        <v>4132.6499999999996</v>
      </c>
      <c r="F165" s="332">
        <v>1796.6</v>
      </c>
      <c r="G165" s="332">
        <v>6000</v>
      </c>
      <c r="H165" s="332">
        <v>3000</v>
      </c>
      <c r="I165" s="333">
        <v>5000</v>
      </c>
      <c r="J165" s="333">
        <v>5000</v>
      </c>
      <c r="K165" s="333">
        <v>5000</v>
      </c>
    </row>
    <row r="166" spans="1:11" x14ac:dyDescent="0.3">
      <c r="A166" s="303" t="s">
        <v>226</v>
      </c>
      <c r="B166" s="254">
        <v>41</v>
      </c>
      <c r="C166" s="255">
        <v>637004</v>
      </c>
      <c r="D166" s="256" t="s">
        <v>160</v>
      </c>
      <c r="E166" s="332">
        <v>0</v>
      </c>
      <c r="F166" s="332">
        <v>1200</v>
      </c>
      <c r="G166" s="332">
        <v>0</v>
      </c>
      <c r="H166" s="332">
        <v>0</v>
      </c>
      <c r="I166" s="333">
        <v>0</v>
      </c>
      <c r="J166" s="333">
        <v>0</v>
      </c>
      <c r="K166" s="333">
        <v>0</v>
      </c>
    </row>
    <row r="167" spans="1:11" x14ac:dyDescent="0.3">
      <c r="A167" s="303" t="s">
        <v>226</v>
      </c>
      <c r="B167" s="254">
        <v>46</v>
      </c>
      <c r="C167" s="255">
        <v>637004</v>
      </c>
      <c r="D167" s="256" t="s">
        <v>160</v>
      </c>
      <c r="E167" s="332">
        <v>0</v>
      </c>
      <c r="F167" s="332">
        <v>2450</v>
      </c>
      <c r="G167" s="332">
        <v>0</v>
      </c>
      <c r="H167" s="332">
        <v>0</v>
      </c>
      <c r="I167" s="333">
        <v>0</v>
      </c>
      <c r="J167" s="333">
        <v>0</v>
      </c>
      <c r="K167" s="333">
        <v>0</v>
      </c>
    </row>
    <row r="168" spans="1:11" x14ac:dyDescent="0.3">
      <c r="A168" s="303" t="s">
        <v>226</v>
      </c>
      <c r="B168" s="254">
        <v>41</v>
      </c>
      <c r="C168" s="255">
        <v>637027</v>
      </c>
      <c r="D168" s="256" t="s">
        <v>230</v>
      </c>
      <c r="E168" s="332">
        <v>200</v>
      </c>
      <c r="F168" s="332">
        <v>200</v>
      </c>
      <c r="G168" s="332">
        <v>200</v>
      </c>
      <c r="H168" s="332">
        <v>200</v>
      </c>
      <c r="I168" s="333">
        <v>200</v>
      </c>
      <c r="J168" s="333">
        <v>200</v>
      </c>
      <c r="K168" s="333">
        <v>200</v>
      </c>
    </row>
    <row r="169" spans="1:11" x14ac:dyDescent="0.3">
      <c r="A169" s="303" t="s">
        <v>226</v>
      </c>
      <c r="B169" s="254">
        <v>41</v>
      </c>
      <c r="C169" s="255">
        <v>633001</v>
      </c>
      <c r="D169" s="256" t="s">
        <v>231</v>
      </c>
      <c r="E169" s="335">
        <v>166.78</v>
      </c>
      <c r="F169" s="335">
        <v>0</v>
      </c>
      <c r="G169" s="335">
        <v>500</v>
      </c>
      <c r="H169" s="335">
        <v>500</v>
      </c>
      <c r="I169" s="336">
        <v>5000</v>
      </c>
      <c r="J169" s="336">
        <v>5000</v>
      </c>
      <c r="K169" s="336">
        <v>5000</v>
      </c>
    </row>
    <row r="170" spans="1:11" ht="15" thickBot="1" x14ac:dyDescent="0.35">
      <c r="A170" s="119"/>
      <c r="B170" s="119"/>
      <c r="C170" s="158"/>
      <c r="D170" s="317" t="s">
        <v>61</v>
      </c>
      <c r="E170" s="337">
        <f t="shared" ref="E170:K170" si="6">SUM(E158:E169)</f>
        <v>7708.23</v>
      </c>
      <c r="F170" s="337">
        <f t="shared" si="6"/>
        <v>12329.66</v>
      </c>
      <c r="G170" s="337">
        <f t="shared" si="6"/>
        <v>10600</v>
      </c>
      <c r="H170" s="337">
        <f t="shared" si="6"/>
        <v>7600</v>
      </c>
      <c r="I170" s="338">
        <f t="shared" si="6"/>
        <v>13600</v>
      </c>
      <c r="J170" s="338">
        <f t="shared" si="6"/>
        <v>13600</v>
      </c>
      <c r="K170" s="338">
        <f t="shared" si="6"/>
        <v>13600</v>
      </c>
    </row>
    <row r="171" spans="1:11" x14ac:dyDescent="0.3">
      <c r="A171" s="119"/>
      <c r="B171" s="119"/>
      <c r="C171" s="158"/>
      <c r="D171" s="106"/>
      <c r="E171" s="339"/>
      <c r="F171" s="339"/>
      <c r="G171" s="339"/>
      <c r="H171" s="339"/>
      <c r="I171" s="340"/>
      <c r="J171" s="340"/>
      <c r="K171" s="340"/>
    </row>
    <row r="172" spans="1:11" ht="15" thickBot="1" x14ac:dyDescent="0.35"/>
    <row r="173" spans="1:11" ht="15" thickBot="1" x14ac:dyDescent="0.35">
      <c r="A173" s="177" t="s">
        <v>232</v>
      </c>
      <c r="B173" s="219" t="s">
        <v>233</v>
      </c>
      <c r="C173" s="179"/>
      <c r="D173" s="180"/>
      <c r="E173" s="88"/>
      <c r="F173" s="88"/>
      <c r="G173" s="88"/>
      <c r="H173" s="88"/>
      <c r="I173" s="88"/>
      <c r="J173" s="88"/>
      <c r="K173" s="88"/>
    </row>
    <row r="174" spans="1:11" ht="15" thickBot="1" x14ac:dyDescent="0.35">
      <c r="A174" s="220"/>
      <c r="B174" s="221"/>
      <c r="C174" s="93"/>
      <c r="D174" s="88"/>
      <c r="E174" s="222">
        <v>2023</v>
      </c>
      <c r="F174" s="223">
        <v>2024</v>
      </c>
      <c r="G174" s="223">
        <v>2025</v>
      </c>
      <c r="H174" s="223">
        <v>2025</v>
      </c>
      <c r="I174" s="223">
        <v>2026</v>
      </c>
      <c r="J174" s="223">
        <v>2027</v>
      </c>
      <c r="K174" s="224">
        <v>2028</v>
      </c>
    </row>
    <row r="175" spans="1:11" x14ac:dyDescent="0.3">
      <c r="A175" s="225" t="s">
        <v>124</v>
      </c>
      <c r="B175" s="226" t="s">
        <v>21</v>
      </c>
      <c r="C175" s="341" t="s">
        <v>42</v>
      </c>
      <c r="D175" s="120" t="s">
        <v>43</v>
      </c>
      <c r="E175" s="196" t="s">
        <v>44</v>
      </c>
      <c r="F175" s="196" t="s">
        <v>44</v>
      </c>
      <c r="G175" s="227" t="s">
        <v>45</v>
      </c>
      <c r="H175" s="196" t="s">
        <v>46</v>
      </c>
      <c r="I175" s="228" t="s">
        <v>47</v>
      </c>
      <c r="J175" s="229" t="s">
        <v>47</v>
      </c>
      <c r="K175" s="229" t="s">
        <v>47</v>
      </c>
    </row>
    <row r="176" spans="1:11" x14ac:dyDescent="0.3">
      <c r="A176" s="342" t="s">
        <v>234</v>
      </c>
      <c r="B176" s="326">
        <v>41</v>
      </c>
      <c r="C176" s="343">
        <v>637012</v>
      </c>
      <c r="D176" s="323" t="s">
        <v>178</v>
      </c>
      <c r="E176" s="313">
        <v>22.8</v>
      </c>
      <c r="F176" s="313">
        <v>576.20000000000005</v>
      </c>
      <c r="G176" s="313">
        <v>500</v>
      </c>
      <c r="H176" s="313">
        <v>500</v>
      </c>
      <c r="I176" s="314">
        <v>500</v>
      </c>
      <c r="J176" s="313">
        <v>500</v>
      </c>
      <c r="K176" s="313">
        <v>500</v>
      </c>
    </row>
    <row r="177" spans="1:11" x14ac:dyDescent="0.3">
      <c r="A177" s="344" t="s">
        <v>234</v>
      </c>
      <c r="B177" s="345">
        <v>41</v>
      </c>
      <c r="C177" s="255">
        <v>635004</v>
      </c>
      <c r="D177" s="346" t="s">
        <v>235</v>
      </c>
      <c r="E177" s="313">
        <v>215.4</v>
      </c>
      <c r="F177" s="313">
        <v>690.6</v>
      </c>
      <c r="G177" s="313">
        <v>500</v>
      </c>
      <c r="H177" s="313">
        <v>500</v>
      </c>
      <c r="I177" s="314">
        <v>500</v>
      </c>
      <c r="J177" s="313">
        <v>500</v>
      </c>
      <c r="K177" s="313">
        <v>500</v>
      </c>
    </row>
    <row r="178" spans="1:11" ht="15" thickBot="1" x14ac:dyDescent="0.35">
      <c r="A178" s="119"/>
      <c r="B178" s="119"/>
      <c r="C178" s="158"/>
      <c r="D178" s="317" t="s">
        <v>61</v>
      </c>
      <c r="E178" s="318">
        <f t="shared" ref="E178:K178" si="7">SUM(E176:E177)</f>
        <v>238.20000000000002</v>
      </c>
      <c r="F178" s="318">
        <f t="shared" si="7"/>
        <v>1266.8000000000002</v>
      </c>
      <c r="G178" s="318">
        <f t="shared" si="7"/>
        <v>1000</v>
      </c>
      <c r="H178" s="318">
        <f t="shared" si="7"/>
        <v>1000</v>
      </c>
      <c r="I178" s="319">
        <f t="shared" si="7"/>
        <v>1000</v>
      </c>
      <c r="J178" s="318">
        <f t="shared" si="7"/>
        <v>1000</v>
      </c>
      <c r="K178" s="318">
        <f t="shared" si="7"/>
        <v>1000</v>
      </c>
    </row>
    <row r="179" spans="1:11" x14ac:dyDescent="0.3">
      <c r="A179" s="119"/>
      <c r="B179" s="119"/>
      <c r="C179" s="158"/>
      <c r="D179" s="106"/>
      <c r="E179" s="128"/>
      <c r="F179" s="128"/>
      <c r="G179" s="128"/>
      <c r="H179" s="347"/>
      <c r="I179" s="140"/>
      <c r="J179" s="347"/>
      <c r="K179" s="347"/>
    </row>
    <row r="180" spans="1:11" ht="15" thickBot="1" x14ac:dyDescent="0.35"/>
    <row r="181" spans="1:11" ht="15" thickBot="1" x14ac:dyDescent="0.35">
      <c r="A181" s="177" t="s">
        <v>236</v>
      </c>
      <c r="B181" s="219" t="s">
        <v>237</v>
      </c>
      <c r="C181" s="179"/>
      <c r="D181" s="180"/>
      <c r="E181" s="88"/>
      <c r="F181" s="88"/>
      <c r="G181" s="88"/>
      <c r="H181" s="88"/>
      <c r="I181" s="88"/>
      <c r="J181" s="88"/>
      <c r="K181" s="88"/>
    </row>
    <row r="182" spans="1:11" ht="15" thickBot="1" x14ac:dyDescent="0.35">
      <c r="A182" s="220"/>
      <c r="B182" s="221"/>
      <c r="C182" s="93"/>
      <c r="D182" s="88"/>
      <c r="E182" s="222">
        <v>2023</v>
      </c>
      <c r="F182" s="223">
        <v>2024</v>
      </c>
      <c r="G182" s="223">
        <v>2025</v>
      </c>
      <c r="H182" s="223">
        <v>2025</v>
      </c>
      <c r="I182" s="223">
        <v>2026</v>
      </c>
      <c r="J182" s="223">
        <v>2027</v>
      </c>
      <c r="K182" s="224">
        <v>2028</v>
      </c>
    </row>
    <row r="183" spans="1:11" x14ac:dyDescent="0.3">
      <c r="A183" s="225" t="s">
        <v>124</v>
      </c>
      <c r="B183" s="226" t="s">
        <v>21</v>
      </c>
      <c r="C183" s="121" t="s">
        <v>42</v>
      </c>
      <c r="D183" s="120" t="s">
        <v>43</v>
      </c>
      <c r="E183" s="196" t="s">
        <v>44</v>
      </c>
      <c r="F183" s="196" t="s">
        <v>44</v>
      </c>
      <c r="G183" s="227" t="s">
        <v>45</v>
      </c>
      <c r="H183" s="196" t="s">
        <v>46</v>
      </c>
      <c r="I183" s="228" t="s">
        <v>47</v>
      </c>
      <c r="J183" s="229" t="s">
        <v>47</v>
      </c>
      <c r="K183" s="229" t="s">
        <v>47</v>
      </c>
    </row>
    <row r="184" spans="1:11" x14ac:dyDescent="0.3">
      <c r="A184" s="348" t="s">
        <v>238</v>
      </c>
      <c r="B184" s="233">
        <v>41</v>
      </c>
      <c r="C184" s="232">
        <v>633015</v>
      </c>
      <c r="D184" s="323" t="s">
        <v>239</v>
      </c>
      <c r="E184" s="313">
        <v>93.47</v>
      </c>
      <c r="F184" s="313">
        <v>155.77000000000001</v>
      </c>
      <c r="G184" s="313">
        <v>350</v>
      </c>
      <c r="H184" s="313">
        <v>350</v>
      </c>
      <c r="I184" s="314">
        <v>400</v>
      </c>
      <c r="J184" s="313">
        <v>400</v>
      </c>
      <c r="K184" s="313">
        <v>400</v>
      </c>
    </row>
    <row r="185" spans="1:11" x14ac:dyDescent="0.3">
      <c r="A185" s="348" t="s">
        <v>238</v>
      </c>
      <c r="B185" s="349">
        <v>41</v>
      </c>
      <c r="C185" s="232">
        <v>633001</v>
      </c>
      <c r="D185" s="350" t="s">
        <v>240</v>
      </c>
      <c r="E185" s="313">
        <v>175.2</v>
      </c>
      <c r="F185" s="313">
        <v>902.82</v>
      </c>
      <c r="G185" s="313">
        <v>225</v>
      </c>
      <c r="H185" s="313">
        <v>225</v>
      </c>
      <c r="I185" s="314">
        <v>225</v>
      </c>
      <c r="J185" s="313">
        <v>200</v>
      </c>
      <c r="K185" s="313">
        <v>200</v>
      </c>
    </row>
    <row r="186" spans="1:11" x14ac:dyDescent="0.3">
      <c r="A186" s="300" t="s">
        <v>238</v>
      </c>
      <c r="B186" s="351">
        <v>41</v>
      </c>
      <c r="C186" s="201">
        <v>635006</v>
      </c>
      <c r="D186" s="352" t="s">
        <v>241</v>
      </c>
      <c r="E186" s="313">
        <v>165.3</v>
      </c>
      <c r="F186" s="313">
        <v>1451.85</v>
      </c>
      <c r="G186" s="313">
        <v>0</v>
      </c>
      <c r="H186" s="313">
        <v>0</v>
      </c>
      <c r="I186" s="353">
        <v>0</v>
      </c>
      <c r="J186" s="313">
        <v>3000</v>
      </c>
      <c r="K186" s="313">
        <v>3000</v>
      </c>
    </row>
    <row r="187" spans="1:11" x14ac:dyDescent="0.3">
      <c r="A187" s="300" t="s">
        <v>238</v>
      </c>
      <c r="B187" s="354">
        <v>41</v>
      </c>
      <c r="C187" s="355">
        <v>637005</v>
      </c>
      <c r="D187" s="356" t="s">
        <v>242</v>
      </c>
      <c r="E187" s="313">
        <v>79.67</v>
      </c>
      <c r="F187" s="313">
        <v>79.67</v>
      </c>
      <c r="G187" s="313">
        <v>80</v>
      </c>
      <c r="H187" s="313">
        <v>80</v>
      </c>
      <c r="I187" s="314">
        <v>80</v>
      </c>
      <c r="J187" s="313">
        <v>80</v>
      </c>
      <c r="K187" s="313">
        <v>80</v>
      </c>
    </row>
    <row r="188" spans="1:11" x14ac:dyDescent="0.3">
      <c r="A188" s="300" t="s">
        <v>238</v>
      </c>
      <c r="B188" s="354">
        <v>41</v>
      </c>
      <c r="C188" s="355">
        <v>637027</v>
      </c>
      <c r="D188" s="356" t="s">
        <v>243</v>
      </c>
      <c r="E188" s="313">
        <v>0</v>
      </c>
      <c r="F188" s="313">
        <v>0</v>
      </c>
      <c r="G188" s="313">
        <v>400</v>
      </c>
      <c r="H188" s="313">
        <v>400</v>
      </c>
      <c r="I188" s="314">
        <v>400</v>
      </c>
      <c r="J188" s="313">
        <v>400</v>
      </c>
      <c r="K188" s="313">
        <v>400</v>
      </c>
    </row>
    <row r="189" spans="1:11" ht="15" thickBot="1" x14ac:dyDescent="0.35">
      <c r="A189" s="300" t="s">
        <v>238</v>
      </c>
      <c r="B189" s="357">
        <v>41</v>
      </c>
      <c r="C189" s="358">
        <v>642006</v>
      </c>
      <c r="D189" s="359" t="s">
        <v>244</v>
      </c>
      <c r="E189" s="239">
        <v>1232.0899999999999</v>
      </c>
      <c r="F189" s="239">
        <v>1235.79</v>
      </c>
      <c r="G189" s="239">
        <v>1200</v>
      </c>
      <c r="H189" s="239">
        <v>1397</v>
      </c>
      <c r="I189" s="240">
        <v>1400</v>
      </c>
      <c r="J189" s="239">
        <v>1400</v>
      </c>
      <c r="K189" s="239">
        <v>1400</v>
      </c>
    </row>
    <row r="190" spans="1:11" ht="15" thickBot="1" x14ac:dyDescent="0.35">
      <c r="A190" s="119"/>
      <c r="B190" s="119"/>
      <c r="C190" s="158"/>
      <c r="D190" s="269" t="s">
        <v>61</v>
      </c>
      <c r="E190" s="329">
        <f t="shared" ref="E190:K190" si="8">SUM(E184:E189)</f>
        <v>1745.73</v>
      </c>
      <c r="F190" s="329">
        <f t="shared" si="8"/>
        <v>3825.9</v>
      </c>
      <c r="G190" s="329">
        <f t="shared" si="8"/>
        <v>2255</v>
      </c>
      <c r="H190" s="329">
        <f t="shared" si="8"/>
        <v>2452</v>
      </c>
      <c r="I190" s="330">
        <f t="shared" si="8"/>
        <v>2505</v>
      </c>
      <c r="J190" s="329">
        <f t="shared" si="8"/>
        <v>5480</v>
      </c>
      <c r="K190" s="329">
        <f t="shared" si="8"/>
        <v>5480</v>
      </c>
    </row>
    <row r="191" spans="1:11" x14ac:dyDescent="0.3">
      <c r="A191" s="119"/>
      <c r="B191" s="119"/>
      <c r="C191" s="158"/>
      <c r="D191" s="106"/>
      <c r="E191" s="360"/>
      <c r="F191" s="361"/>
      <c r="G191" s="361"/>
      <c r="H191" s="362"/>
      <c r="I191" s="249"/>
      <c r="J191" s="363"/>
      <c r="K191" s="363"/>
    </row>
    <row r="192" spans="1:11" ht="15" thickBot="1" x14ac:dyDescent="0.35"/>
    <row r="193" spans="1:11" ht="15" thickBot="1" x14ac:dyDescent="0.35">
      <c r="A193" s="364" t="s">
        <v>6</v>
      </c>
      <c r="B193" s="365"/>
      <c r="C193" s="365"/>
      <c r="D193" s="366"/>
      <c r="E193" s="367">
        <v>241493.22</v>
      </c>
      <c r="F193" s="367">
        <v>220217.71</v>
      </c>
      <c r="G193" s="367">
        <v>208854</v>
      </c>
      <c r="H193" s="368">
        <v>210920</v>
      </c>
      <c r="I193" s="369">
        <v>230439</v>
      </c>
      <c r="J193" s="370">
        <v>229222</v>
      </c>
      <c r="K193" s="371">
        <f>K190+K178+K170+K152+K143+K136+K127+K118+K99+K93+K68+K60</f>
        <v>229492</v>
      </c>
    </row>
    <row r="194" spans="1:11" x14ac:dyDescent="0.3">
      <c r="A194" s="372"/>
      <c r="B194" s="372"/>
      <c r="C194" s="372"/>
      <c r="D194" s="373"/>
      <c r="E194" s="374"/>
      <c r="F194" s="374"/>
      <c r="G194" s="374"/>
      <c r="H194" s="374"/>
      <c r="I194" s="375"/>
      <c r="J194" s="376"/>
      <c r="K194" s="376"/>
    </row>
    <row r="195" spans="1:11" ht="15" thickBot="1" x14ac:dyDescent="0.35">
      <c r="A195" s="377"/>
      <c r="B195" s="324"/>
      <c r="C195" s="324"/>
      <c r="D195" s="324"/>
      <c r="E195" s="324"/>
      <c r="F195" s="324"/>
      <c r="G195" s="324"/>
      <c r="H195" s="378"/>
      <c r="I195" s="73"/>
      <c r="J195" s="73"/>
      <c r="K195" s="73"/>
    </row>
    <row r="196" spans="1:11" ht="15" thickBot="1" x14ac:dyDescent="0.35">
      <c r="A196" s="220"/>
      <c r="B196" s="88"/>
      <c r="C196" s="159"/>
      <c r="D196" s="94" t="s">
        <v>245</v>
      </c>
      <c r="E196" s="88"/>
      <c r="F196" s="88"/>
      <c r="G196" s="88"/>
      <c r="H196" s="88"/>
      <c r="I196" s="88"/>
      <c r="J196" s="88"/>
      <c r="K196" s="88"/>
    </row>
    <row r="197" spans="1:11" ht="15" thickBot="1" x14ac:dyDescent="0.35">
      <c r="A197" s="220"/>
      <c r="B197" s="221"/>
      <c r="C197" s="93"/>
      <c r="D197" s="88"/>
      <c r="E197" s="222">
        <v>2023</v>
      </c>
      <c r="F197" s="223">
        <v>2024</v>
      </c>
      <c r="G197" s="223">
        <v>2025</v>
      </c>
      <c r="H197" s="223">
        <v>2025</v>
      </c>
      <c r="I197" s="223">
        <v>2026</v>
      </c>
      <c r="J197" s="223">
        <v>2027</v>
      </c>
      <c r="K197" s="224">
        <v>2028</v>
      </c>
    </row>
    <row r="198" spans="1:11" x14ac:dyDescent="0.3">
      <c r="A198" s="225" t="s">
        <v>124</v>
      </c>
      <c r="B198" s="226" t="s">
        <v>21</v>
      </c>
      <c r="C198" s="121" t="s">
        <v>42</v>
      </c>
      <c r="D198" s="120" t="s">
        <v>43</v>
      </c>
      <c r="E198" s="196" t="s">
        <v>44</v>
      </c>
      <c r="F198" s="379" t="s">
        <v>44</v>
      </c>
      <c r="G198" s="227" t="s">
        <v>45</v>
      </c>
      <c r="H198" s="196" t="s">
        <v>46</v>
      </c>
      <c r="I198" s="228" t="s">
        <v>47</v>
      </c>
      <c r="J198" s="229" t="s">
        <v>47</v>
      </c>
      <c r="K198" s="229" t="s">
        <v>47</v>
      </c>
    </row>
    <row r="199" spans="1:11" x14ac:dyDescent="0.3">
      <c r="A199" s="230" t="s">
        <v>125</v>
      </c>
      <c r="B199" s="231">
        <v>41</v>
      </c>
      <c r="C199" s="232">
        <v>713004</v>
      </c>
      <c r="D199" s="233" t="s">
        <v>246</v>
      </c>
      <c r="E199" s="380">
        <v>0</v>
      </c>
      <c r="F199" s="380">
        <v>839</v>
      </c>
      <c r="G199" s="381">
        <v>0</v>
      </c>
      <c r="H199" s="381">
        <v>899</v>
      </c>
      <c r="I199" s="382">
        <v>0</v>
      </c>
      <c r="J199" s="381">
        <v>0</v>
      </c>
      <c r="K199" s="381">
        <v>0</v>
      </c>
    </row>
    <row r="200" spans="1:11" x14ac:dyDescent="0.3">
      <c r="A200" s="230" t="s">
        <v>125</v>
      </c>
      <c r="B200" s="231">
        <v>46</v>
      </c>
      <c r="C200" s="232">
        <v>711001</v>
      </c>
      <c r="D200" s="233" t="s">
        <v>247</v>
      </c>
      <c r="E200" s="380">
        <v>0</v>
      </c>
      <c r="F200" s="380">
        <v>0</v>
      </c>
      <c r="G200" s="381">
        <v>15000</v>
      </c>
      <c r="H200" s="381">
        <v>10927</v>
      </c>
      <c r="I200" s="382">
        <v>0</v>
      </c>
      <c r="J200" s="381">
        <v>0</v>
      </c>
      <c r="K200" s="381">
        <v>0</v>
      </c>
    </row>
    <row r="201" spans="1:11" x14ac:dyDescent="0.3">
      <c r="A201" s="230" t="s">
        <v>125</v>
      </c>
      <c r="B201" s="231">
        <v>46</v>
      </c>
      <c r="C201" s="232">
        <v>717002</v>
      </c>
      <c r="D201" s="233" t="s">
        <v>248</v>
      </c>
      <c r="E201" s="380">
        <v>0</v>
      </c>
      <c r="F201" s="380">
        <v>0</v>
      </c>
      <c r="G201" s="381">
        <v>0</v>
      </c>
      <c r="H201" s="381">
        <v>0</v>
      </c>
      <c r="I201" s="382">
        <v>0</v>
      </c>
      <c r="J201" s="381">
        <v>0</v>
      </c>
      <c r="K201" s="381">
        <v>0</v>
      </c>
    </row>
    <row r="202" spans="1:11" x14ac:dyDescent="0.3">
      <c r="A202" s="230" t="s">
        <v>125</v>
      </c>
      <c r="B202" s="231" t="s">
        <v>26</v>
      </c>
      <c r="C202" s="232">
        <v>717003</v>
      </c>
      <c r="D202" s="233" t="s">
        <v>247</v>
      </c>
      <c r="E202" s="380">
        <v>0</v>
      </c>
      <c r="F202" s="380">
        <v>0</v>
      </c>
      <c r="G202" s="381">
        <v>9750</v>
      </c>
      <c r="H202" s="381">
        <v>9750</v>
      </c>
      <c r="I202" s="382">
        <v>9750</v>
      </c>
      <c r="J202" s="381">
        <v>0</v>
      </c>
      <c r="K202" s="381">
        <v>0</v>
      </c>
    </row>
    <row r="203" spans="1:11" x14ac:dyDescent="0.3">
      <c r="A203" s="230" t="s">
        <v>125</v>
      </c>
      <c r="B203" s="231">
        <v>46</v>
      </c>
      <c r="C203" s="232">
        <v>717003</v>
      </c>
      <c r="D203" s="233" t="s">
        <v>249</v>
      </c>
      <c r="E203" s="380">
        <v>0</v>
      </c>
      <c r="F203" s="380">
        <v>11157.97</v>
      </c>
      <c r="G203" s="381">
        <v>0</v>
      </c>
      <c r="H203" s="381">
        <v>0</v>
      </c>
      <c r="I203" s="382">
        <v>0</v>
      </c>
      <c r="J203" s="381">
        <v>0</v>
      </c>
      <c r="K203" s="381">
        <v>0</v>
      </c>
    </row>
    <row r="204" spans="1:11" x14ac:dyDescent="0.3">
      <c r="A204" s="230" t="s">
        <v>125</v>
      </c>
      <c r="B204" s="231">
        <v>41</v>
      </c>
      <c r="C204" s="232">
        <v>717003</v>
      </c>
      <c r="D204" s="233" t="s">
        <v>249</v>
      </c>
      <c r="E204" s="380">
        <v>0</v>
      </c>
      <c r="F204" s="380">
        <v>9750</v>
      </c>
      <c r="G204" s="381">
        <v>0</v>
      </c>
      <c r="H204" s="381">
        <v>3173</v>
      </c>
      <c r="I204" s="382">
        <v>2000</v>
      </c>
      <c r="J204" s="381">
        <v>0</v>
      </c>
      <c r="K204" s="381">
        <v>0</v>
      </c>
    </row>
    <row r="205" spans="1:11" x14ac:dyDescent="0.3">
      <c r="A205" s="325" t="s">
        <v>125</v>
      </c>
      <c r="B205" s="383">
        <v>41</v>
      </c>
      <c r="C205" s="232">
        <v>717002</v>
      </c>
      <c r="D205" s="233" t="s">
        <v>248</v>
      </c>
      <c r="E205" s="384">
        <v>8520.25</v>
      </c>
      <c r="F205" s="384">
        <v>0</v>
      </c>
      <c r="G205" s="385">
        <v>0</v>
      </c>
      <c r="H205" s="385">
        <v>0</v>
      </c>
      <c r="I205" s="386">
        <v>0</v>
      </c>
      <c r="J205" s="385">
        <v>0</v>
      </c>
      <c r="K205" s="385">
        <v>0</v>
      </c>
    </row>
    <row r="206" spans="1:11" x14ac:dyDescent="0.3">
      <c r="A206" s="325" t="s">
        <v>125</v>
      </c>
      <c r="B206" s="383" t="s">
        <v>104</v>
      </c>
      <c r="C206" s="232">
        <v>717002</v>
      </c>
      <c r="D206" s="233" t="s">
        <v>105</v>
      </c>
      <c r="E206" s="384">
        <v>0</v>
      </c>
      <c r="F206" s="384">
        <v>0</v>
      </c>
      <c r="G206" s="385">
        <v>0</v>
      </c>
      <c r="H206" s="385">
        <v>0</v>
      </c>
      <c r="I206" s="386">
        <v>0</v>
      </c>
      <c r="J206" s="385">
        <v>0</v>
      </c>
      <c r="K206" s="385">
        <v>0</v>
      </c>
    </row>
    <row r="207" spans="1:11" x14ac:dyDescent="0.3">
      <c r="A207" s="325" t="s">
        <v>125</v>
      </c>
      <c r="B207" s="383" t="s">
        <v>106</v>
      </c>
      <c r="C207" s="232">
        <v>717002</v>
      </c>
      <c r="D207" s="233" t="s">
        <v>250</v>
      </c>
      <c r="E207" s="384">
        <v>0</v>
      </c>
      <c r="F207" s="384">
        <v>0</v>
      </c>
      <c r="G207" s="385">
        <v>0</v>
      </c>
      <c r="H207" s="385">
        <v>0</v>
      </c>
      <c r="I207" s="386">
        <v>0</v>
      </c>
      <c r="J207" s="385">
        <v>0</v>
      </c>
      <c r="K207" s="385">
        <v>0</v>
      </c>
    </row>
    <row r="208" spans="1:11" x14ac:dyDescent="0.3">
      <c r="A208" s="325" t="s">
        <v>222</v>
      </c>
      <c r="B208" s="383">
        <v>41</v>
      </c>
      <c r="C208" s="232">
        <v>716</v>
      </c>
      <c r="D208" s="233" t="s">
        <v>251</v>
      </c>
      <c r="E208" s="384">
        <v>0</v>
      </c>
      <c r="F208" s="384">
        <v>1050</v>
      </c>
      <c r="G208" s="385">
        <v>0</v>
      </c>
      <c r="H208" s="385">
        <v>0</v>
      </c>
      <c r="I208" s="386">
        <v>0</v>
      </c>
      <c r="J208" s="385">
        <v>0</v>
      </c>
      <c r="K208" s="385">
        <v>0</v>
      </c>
    </row>
    <row r="209" spans="1:11" x14ac:dyDescent="0.3">
      <c r="A209" s="325" t="s">
        <v>222</v>
      </c>
      <c r="B209" s="383" t="s">
        <v>101</v>
      </c>
      <c r="C209" s="232">
        <v>717001</v>
      </c>
      <c r="D209" s="233" t="s">
        <v>252</v>
      </c>
      <c r="E209" s="384">
        <v>0</v>
      </c>
      <c r="F209" s="384">
        <v>5000</v>
      </c>
      <c r="G209" s="385">
        <v>0</v>
      </c>
      <c r="H209" s="385">
        <v>0</v>
      </c>
      <c r="I209" s="386">
        <v>0</v>
      </c>
      <c r="J209" s="385">
        <v>0</v>
      </c>
      <c r="K209" s="385">
        <v>0</v>
      </c>
    </row>
    <row r="210" spans="1:11" x14ac:dyDescent="0.3">
      <c r="A210" s="325" t="s">
        <v>222</v>
      </c>
      <c r="B210" s="383">
        <v>41</v>
      </c>
      <c r="C210" s="232">
        <v>717001</v>
      </c>
      <c r="D210" s="233" t="s">
        <v>253</v>
      </c>
      <c r="E210" s="384">
        <v>0</v>
      </c>
      <c r="F210" s="384">
        <v>556</v>
      </c>
      <c r="G210" s="385">
        <v>0</v>
      </c>
      <c r="H210" s="385">
        <v>0</v>
      </c>
      <c r="I210" s="386">
        <v>0</v>
      </c>
      <c r="J210" s="385">
        <v>0</v>
      </c>
      <c r="K210" s="385">
        <v>0</v>
      </c>
    </row>
    <row r="211" spans="1:11" x14ac:dyDescent="0.3">
      <c r="A211" s="325" t="s">
        <v>226</v>
      </c>
      <c r="B211" s="383">
        <v>41</v>
      </c>
      <c r="C211" s="232">
        <v>716</v>
      </c>
      <c r="D211" s="233" t="s">
        <v>254</v>
      </c>
      <c r="E211" s="384">
        <v>0</v>
      </c>
      <c r="F211" s="384">
        <v>2700</v>
      </c>
      <c r="G211" s="385">
        <v>0</v>
      </c>
      <c r="H211" s="385">
        <v>0</v>
      </c>
      <c r="I211" s="386">
        <v>0</v>
      </c>
      <c r="J211" s="385">
        <v>0</v>
      </c>
      <c r="K211" s="385">
        <v>0</v>
      </c>
    </row>
    <row r="212" spans="1:11" x14ac:dyDescent="0.3">
      <c r="A212" s="325" t="s">
        <v>226</v>
      </c>
      <c r="B212" s="383">
        <v>52</v>
      </c>
      <c r="C212" s="232">
        <v>716</v>
      </c>
      <c r="D212" s="233" t="s">
        <v>255</v>
      </c>
      <c r="E212" s="384">
        <v>24000</v>
      </c>
      <c r="F212" s="384">
        <v>0</v>
      </c>
      <c r="G212" s="385">
        <v>0</v>
      </c>
      <c r="H212" s="385">
        <v>0</v>
      </c>
      <c r="I212" s="386">
        <v>0</v>
      </c>
      <c r="J212" s="385">
        <v>0</v>
      </c>
      <c r="K212" s="385">
        <v>0</v>
      </c>
    </row>
    <row r="213" spans="1:11" x14ac:dyDescent="0.3">
      <c r="A213" s="325" t="s">
        <v>226</v>
      </c>
      <c r="B213" s="383">
        <v>46</v>
      </c>
      <c r="C213" s="232">
        <v>713001</v>
      </c>
      <c r="D213" s="233" t="s">
        <v>256</v>
      </c>
      <c r="E213" s="384">
        <v>0</v>
      </c>
      <c r="F213" s="384">
        <v>2020.3</v>
      </c>
      <c r="G213" s="385">
        <v>0</v>
      </c>
      <c r="H213" s="385">
        <v>0</v>
      </c>
      <c r="I213" s="386">
        <v>7800</v>
      </c>
      <c r="J213" s="385">
        <v>5000</v>
      </c>
      <c r="K213" s="385">
        <v>5000</v>
      </c>
    </row>
    <row r="214" spans="1:11" x14ac:dyDescent="0.3">
      <c r="A214" s="325" t="s">
        <v>226</v>
      </c>
      <c r="B214" s="383" t="s">
        <v>96</v>
      </c>
      <c r="C214" s="232">
        <v>717002</v>
      </c>
      <c r="D214" s="233" t="s">
        <v>257</v>
      </c>
      <c r="E214" s="384">
        <v>0</v>
      </c>
      <c r="F214" s="384">
        <v>0</v>
      </c>
      <c r="G214" s="385">
        <v>712466</v>
      </c>
      <c r="H214" s="385">
        <v>100000</v>
      </c>
      <c r="I214" s="386">
        <v>505596</v>
      </c>
      <c r="J214" s="385">
        <v>0</v>
      </c>
      <c r="K214" s="385">
        <v>0</v>
      </c>
    </row>
    <row r="215" spans="1:11" x14ac:dyDescent="0.3">
      <c r="A215" s="236" t="s">
        <v>226</v>
      </c>
      <c r="B215" s="383">
        <v>111</v>
      </c>
      <c r="C215" s="232">
        <v>717002</v>
      </c>
      <c r="D215" s="233" t="s">
        <v>257</v>
      </c>
      <c r="E215" s="384">
        <v>0</v>
      </c>
      <c r="F215" s="384">
        <v>0</v>
      </c>
      <c r="G215" s="385">
        <v>0</v>
      </c>
      <c r="H215" s="385">
        <v>30000</v>
      </c>
      <c r="I215" s="386">
        <v>76870</v>
      </c>
      <c r="J215" s="385">
        <v>0</v>
      </c>
      <c r="K215" s="385">
        <v>0</v>
      </c>
    </row>
    <row r="216" spans="1:11" x14ac:dyDescent="0.3">
      <c r="A216" s="236" t="s">
        <v>226</v>
      </c>
      <c r="B216" s="383">
        <v>52</v>
      </c>
      <c r="C216" s="232">
        <v>717002</v>
      </c>
      <c r="D216" s="233" t="s">
        <v>258</v>
      </c>
      <c r="E216" s="384">
        <v>0</v>
      </c>
      <c r="F216" s="384">
        <v>0</v>
      </c>
      <c r="G216" s="385">
        <v>0</v>
      </c>
      <c r="H216" s="385">
        <v>30000</v>
      </c>
      <c r="I216" s="386">
        <v>33000</v>
      </c>
      <c r="J216" s="385">
        <v>0</v>
      </c>
      <c r="K216" s="385">
        <v>0</v>
      </c>
    </row>
    <row r="217" spans="1:11" x14ac:dyDescent="0.3">
      <c r="A217" s="236" t="s">
        <v>226</v>
      </c>
      <c r="B217" s="383" t="s">
        <v>96</v>
      </c>
      <c r="C217" s="232">
        <v>717003</v>
      </c>
      <c r="D217" s="233" t="s">
        <v>259</v>
      </c>
      <c r="E217" s="384">
        <v>0</v>
      </c>
      <c r="F217" s="384">
        <v>0</v>
      </c>
      <c r="G217" s="385">
        <v>0</v>
      </c>
      <c r="H217" s="385">
        <v>100000</v>
      </c>
      <c r="I217" s="386">
        <v>150693</v>
      </c>
      <c r="J217" s="385">
        <v>0</v>
      </c>
      <c r="K217" s="385">
        <v>0</v>
      </c>
    </row>
    <row r="218" spans="1:11" x14ac:dyDescent="0.3">
      <c r="A218" s="236" t="s">
        <v>226</v>
      </c>
      <c r="B218" s="383">
        <v>111</v>
      </c>
      <c r="C218" s="232">
        <v>717003</v>
      </c>
      <c r="D218" s="233" t="s">
        <v>259</v>
      </c>
      <c r="E218" s="384">
        <v>0</v>
      </c>
      <c r="F218" s="384">
        <v>0</v>
      </c>
      <c r="G218" s="385">
        <v>0</v>
      </c>
      <c r="H218" s="385">
        <v>10000</v>
      </c>
      <c r="I218" s="386">
        <v>10645</v>
      </c>
      <c r="J218" s="385">
        <v>0</v>
      </c>
      <c r="K218" s="385">
        <v>0</v>
      </c>
    </row>
    <row r="219" spans="1:11" x14ac:dyDescent="0.3">
      <c r="A219" s="236" t="s">
        <v>226</v>
      </c>
      <c r="B219" s="383">
        <v>52</v>
      </c>
      <c r="C219" s="232">
        <v>717003</v>
      </c>
      <c r="D219" s="233" t="s">
        <v>260</v>
      </c>
      <c r="E219" s="384">
        <v>0</v>
      </c>
      <c r="F219" s="384">
        <v>0</v>
      </c>
      <c r="G219" s="385">
        <v>0</v>
      </c>
      <c r="H219" s="385">
        <v>10000</v>
      </c>
      <c r="I219" s="386">
        <v>20000</v>
      </c>
      <c r="J219" s="385">
        <v>0</v>
      </c>
      <c r="K219" s="385">
        <v>0</v>
      </c>
    </row>
    <row r="220" spans="1:11" ht="15" thickBot="1" x14ac:dyDescent="0.35">
      <c r="A220" s="387" t="s">
        <v>238</v>
      </c>
      <c r="B220" s="388" t="s">
        <v>261</v>
      </c>
      <c r="C220" s="389">
        <v>717003</v>
      </c>
      <c r="D220" s="390" t="s">
        <v>262</v>
      </c>
      <c r="E220" s="385">
        <v>4993.08</v>
      </c>
      <c r="F220" s="385">
        <v>0</v>
      </c>
      <c r="G220" s="385">
        <v>0</v>
      </c>
      <c r="H220" s="385">
        <v>0</v>
      </c>
      <c r="I220" s="386">
        <v>0</v>
      </c>
      <c r="J220" s="385">
        <v>0</v>
      </c>
      <c r="K220" s="385">
        <v>0</v>
      </c>
    </row>
    <row r="221" spans="1:11" ht="15" thickBot="1" x14ac:dyDescent="0.35">
      <c r="A221" s="119"/>
      <c r="B221" s="119"/>
      <c r="C221" s="158"/>
      <c r="D221" s="269" t="s">
        <v>61</v>
      </c>
      <c r="E221" s="391">
        <f t="shared" ref="E221:K221" si="9">SUM(E199:E220)</f>
        <v>37513.33</v>
      </c>
      <c r="F221" s="391">
        <f t="shared" si="9"/>
        <v>33073.270000000004</v>
      </c>
      <c r="G221" s="391">
        <f t="shared" si="9"/>
        <v>737216</v>
      </c>
      <c r="H221" s="391">
        <f t="shared" si="9"/>
        <v>304749</v>
      </c>
      <c r="I221" s="392">
        <f>SUM(I199:I220)</f>
        <v>816354</v>
      </c>
      <c r="J221" s="311">
        <f t="shared" si="9"/>
        <v>5000</v>
      </c>
      <c r="K221" s="393">
        <f t="shared" si="9"/>
        <v>5000</v>
      </c>
    </row>
    <row r="222" spans="1:11" ht="15" thickBot="1" x14ac:dyDescent="0.35">
      <c r="A222" s="119"/>
      <c r="B222" s="119"/>
      <c r="C222" s="158"/>
      <c r="D222" s="106"/>
      <c r="E222" s="394"/>
      <c r="F222" s="394"/>
      <c r="G222" s="394"/>
      <c r="H222" s="394"/>
      <c r="I222" s="395"/>
      <c r="J222" s="396"/>
      <c r="K222" s="396"/>
    </row>
    <row r="223" spans="1:11" ht="15" thickBot="1" x14ac:dyDescent="0.35">
      <c r="D223" s="175" t="s">
        <v>263</v>
      </c>
      <c r="E223" s="397"/>
      <c r="F223" s="397"/>
    </row>
    <row r="224" spans="1:11" ht="15" thickBot="1" x14ac:dyDescent="0.35">
      <c r="A224" s="220"/>
      <c r="B224" s="221"/>
      <c r="C224" s="93"/>
      <c r="D224" s="88"/>
      <c r="E224" s="222">
        <v>2023</v>
      </c>
      <c r="F224" s="223">
        <v>2024</v>
      </c>
      <c r="G224" s="223">
        <v>2025</v>
      </c>
      <c r="H224" s="223">
        <v>2025</v>
      </c>
      <c r="I224" s="223">
        <v>2026</v>
      </c>
      <c r="J224" s="223">
        <v>2027</v>
      </c>
      <c r="K224" s="224">
        <v>2028</v>
      </c>
    </row>
    <row r="225" spans="1:11" x14ac:dyDescent="0.3">
      <c r="A225" s="225" t="s">
        <v>124</v>
      </c>
      <c r="B225" s="226" t="s">
        <v>21</v>
      </c>
      <c r="C225" s="121" t="s">
        <v>42</v>
      </c>
      <c r="D225" s="120" t="s">
        <v>43</v>
      </c>
      <c r="E225" s="196" t="s">
        <v>44</v>
      </c>
      <c r="F225" s="196" t="s">
        <v>44</v>
      </c>
      <c r="G225" s="227" t="s">
        <v>45</v>
      </c>
      <c r="H225" s="196" t="s">
        <v>46</v>
      </c>
      <c r="I225" s="228" t="s">
        <v>47</v>
      </c>
      <c r="J225" s="229" t="s">
        <v>47</v>
      </c>
      <c r="K225" s="229" t="s">
        <v>47</v>
      </c>
    </row>
    <row r="226" spans="1:11" x14ac:dyDescent="0.3">
      <c r="A226" s="230" t="s">
        <v>125</v>
      </c>
      <c r="B226" s="231">
        <v>71</v>
      </c>
      <c r="C226" s="232">
        <v>819002</v>
      </c>
      <c r="D226" s="398" t="s">
        <v>264</v>
      </c>
      <c r="E226" s="380">
        <v>0</v>
      </c>
      <c r="F226" s="381">
        <v>20000</v>
      </c>
      <c r="G226" s="381">
        <v>0</v>
      </c>
      <c r="H226" s="380">
        <v>45000</v>
      </c>
      <c r="I226" s="382">
        <v>32409</v>
      </c>
      <c r="J226" s="381">
        <v>0</v>
      </c>
      <c r="K226" s="381">
        <v>0</v>
      </c>
    </row>
    <row r="227" spans="1:11" x14ac:dyDescent="0.3">
      <c r="A227" s="230" t="s">
        <v>226</v>
      </c>
      <c r="B227" s="231">
        <v>52</v>
      </c>
      <c r="C227" s="232">
        <v>821005</v>
      </c>
      <c r="D227" s="398" t="s">
        <v>265</v>
      </c>
      <c r="E227" s="380">
        <v>0</v>
      </c>
      <c r="F227" s="381">
        <v>0</v>
      </c>
      <c r="G227" s="381">
        <v>0</v>
      </c>
      <c r="H227" s="380">
        <v>2100</v>
      </c>
      <c r="I227" s="382">
        <v>8454</v>
      </c>
      <c r="J227" s="381">
        <v>8454</v>
      </c>
      <c r="K227" s="381">
        <v>8454</v>
      </c>
    </row>
    <row r="228" spans="1:11" x14ac:dyDescent="0.3">
      <c r="A228" s="399" t="s">
        <v>226</v>
      </c>
      <c r="B228" s="231">
        <v>52</v>
      </c>
      <c r="C228" s="232">
        <v>821005</v>
      </c>
      <c r="D228" s="233" t="s">
        <v>266</v>
      </c>
      <c r="E228" s="384">
        <v>2500</v>
      </c>
      <c r="F228" s="400">
        <v>6000</v>
      </c>
      <c r="G228" s="400">
        <v>6000</v>
      </c>
      <c r="H228" s="385">
        <v>6000</v>
      </c>
      <c r="I228" s="386">
        <v>6000</v>
      </c>
      <c r="J228" s="385">
        <v>3500</v>
      </c>
      <c r="K228" s="385">
        <v>0</v>
      </c>
    </row>
    <row r="229" spans="1:11" ht="15" thickBot="1" x14ac:dyDescent="0.35">
      <c r="A229" s="119"/>
      <c r="B229" s="119"/>
      <c r="C229" s="158"/>
      <c r="D229" s="269" t="s">
        <v>61</v>
      </c>
      <c r="E229" s="401">
        <v>2500</v>
      </c>
      <c r="F229" s="402">
        <v>26000</v>
      </c>
      <c r="G229" s="402">
        <v>6000</v>
      </c>
      <c r="H229" s="402">
        <f>SUM(H226:H228)</f>
        <v>53100</v>
      </c>
      <c r="I229" s="403">
        <f>SUM(I226:I228)</f>
        <v>46863</v>
      </c>
      <c r="J229" s="401">
        <f>SUM(J226:J228)</f>
        <v>11954</v>
      </c>
      <c r="K229" s="401">
        <f>SUM(K226:K228)</f>
        <v>8454</v>
      </c>
    </row>
    <row r="230" spans="1:11" x14ac:dyDescent="0.3">
      <c r="F230" s="68"/>
      <c r="H230" s="404"/>
    </row>
    <row r="231" spans="1:11" x14ac:dyDescent="0.3">
      <c r="A231" s="168" t="s">
        <v>267</v>
      </c>
      <c r="B231" s="168"/>
      <c r="C231" s="169"/>
      <c r="D231" s="169"/>
      <c r="E231" s="405">
        <v>281506.55</v>
      </c>
      <c r="F231" s="405">
        <v>279290.98</v>
      </c>
      <c r="G231" s="405">
        <v>240658</v>
      </c>
      <c r="H231" s="405">
        <v>256299</v>
      </c>
      <c r="I231" s="406">
        <v>1093656</v>
      </c>
      <c r="J231" s="405">
        <v>246646</v>
      </c>
      <c r="K231" s="405">
        <v>243146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E2D5-ABC4-44BC-A8A1-BB6C56F62C3F}">
  <dimension ref="A1:I55"/>
  <sheetViews>
    <sheetView topLeftCell="A46" workbookViewId="0">
      <selection activeCell="J34" sqref="J34"/>
    </sheetView>
  </sheetViews>
  <sheetFormatPr defaultRowHeight="14.4" x14ac:dyDescent="0.3"/>
  <cols>
    <col min="4" max="4" width="11.6640625" customWidth="1"/>
    <col min="5" max="5" width="11.5546875" customWidth="1"/>
    <col min="6" max="6" width="12.88671875" customWidth="1"/>
    <col min="7" max="7" width="13.21875" customWidth="1"/>
  </cols>
  <sheetData>
    <row r="1" spans="1:8" x14ac:dyDescent="0.3">
      <c r="A1" s="1" t="s">
        <v>0</v>
      </c>
    </row>
    <row r="2" spans="1:8" ht="18" thickBot="1" x14ac:dyDescent="0.35">
      <c r="B2" s="2"/>
      <c r="E2" s="3" t="s">
        <v>1</v>
      </c>
      <c r="F2" s="4"/>
    </row>
    <row r="3" spans="1:8" ht="18" thickBot="1" x14ac:dyDescent="0.35">
      <c r="C3" s="5" t="s">
        <v>2</v>
      </c>
      <c r="D3" s="6"/>
      <c r="E3" s="7"/>
      <c r="F3" s="6"/>
      <c r="G3" s="8"/>
      <c r="H3" s="9"/>
    </row>
    <row r="4" spans="1:8" ht="17.399999999999999" x14ac:dyDescent="0.3">
      <c r="C4" s="10"/>
      <c r="D4" s="11"/>
      <c r="E4" s="10"/>
      <c r="F4" s="11"/>
    </row>
    <row r="5" spans="1:8" x14ac:dyDescent="0.3">
      <c r="C5" s="12"/>
      <c r="E5" s="13"/>
      <c r="F5" s="14" t="s">
        <v>3</v>
      </c>
      <c r="G5" s="14"/>
      <c r="H5" s="15"/>
    </row>
    <row r="6" spans="1:8" ht="15.6" x14ac:dyDescent="0.3">
      <c r="E6" s="16">
        <v>2026</v>
      </c>
      <c r="F6" s="17">
        <v>2027</v>
      </c>
      <c r="G6" s="16">
        <v>2028</v>
      </c>
      <c r="H6" s="18"/>
    </row>
    <row r="7" spans="1:8" x14ac:dyDescent="0.3">
      <c r="E7" s="19" t="s">
        <v>4</v>
      </c>
      <c r="F7" s="20" t="s">
        <v>4</v>
      </c>
      <c r="G7" s="19" t="s">
        <v>4</v>
      </c>
      <c r="H7" s="18"/>
    </row>
    <row r="8" spans="1:8" x14ac:dyDescent="0.3">
      <c r="E8" s="21"/>
      <c r="F8" s="22"/>
      <c r="G8" s="21"/>
      <c r="H8" s="18"/>
    </row>
    <row r="9" spans="1:8" x14ac:dyDescent="0.3">
      <c r="A9" s="23" t="s">
        <v>5</v>
      </c>
      <c r="B9" s="24"/>
      <c r="C9" s="25"/>
      <c r="D9" s="26"/>
      <c r="E9" s="27">
        <v>242893</v>
      </c>
      <c r="F9" s="28">
        <v>248645</v>
      </c>
      <c r="G9" s="28">
        <v>258924</v>
      </c>
      <c r="H9" s="29"/>
    </row>
    <row r="10" spans="1:8" x14ac:dyDescent="0.3">
      <c r="A10" s="30" t="s">
        <v>6</v>
      </c>
      <c r="B10" s="31"/>
      <c r="C10" s="32"/>
      <c r="D10" s="33"/>
      <c r="E10" s="28">
        <v>230439</v>
      </c>
      <c r="F10" s="28">
        <v>229222</v>
      </c>
      <c r="G10" s="28">
        <v>229492</v>
      </c>
      <c r="H10" s="29"/>
    </row>
    <row r="11" spans="1:8" x14ac:dyDescent="0.3">
      <c r="A11" s="34" t="s">
        <v>7</v>
      </c>
      <c r="B11" s="35"/>
      <c r="C11" s="35"/>
      <c r="D11" s="36"/>
      <c r="E11" s="28">
        <v>12454</v>
      </c>
      <c r="F11" s="28">
        <v>19423</v>
      </c>
      <c r="G11" s="28">
        <v>29432</v>
      </c>
      <c r="H11" s="18"/>
    </row>
    <row r="12" spans="1:8" x14ac:dyDescent="0.3">
      <c r="A12" s="37" t="s">
        <v>8</v>
      </c>
      <c r="B12" s="38"/>
      <c r="C12" s="38"/>
      <c r="D12" s="39"/>
      <c r="E12" s="40"/>
      <c r="F12" s="40"/>
      <c r="G12" s="40"/>
      <c r="H12" s="41"/>
    </row>
    <row r="13" spans="1:8" x14ac:dyDescent="0.3">
      <c r="E13" s="42"/>
      <c r="F13" s="42"/>
      <c r="G13" s="42"/>
      <c r="H13" s="18"/>
    </row>
    <row r="14" spans="1:8" x14ac:dyDescent="0.3">
      <c r="A14" s="23" t="s">
        <v>9</v>
      </c>
      <c r="B14" s="43"/>
      <c r="C14" s="43"/>
      <c r="D14" s="44"/>
      <c r="E14" s="27">
        <v>747804</v>
      </c>
      <c r="F14" s="27">
        <v>0</v>
      </c>
      <c r="G14" s="27">
        <v>0</v>
      </c>
      <c r="H14" s="18"/>
    </row>
    <row r="15" spans="1:8" x14ac:dyDescent="0.3">
      <c r="A15" s="30" t="s">
        <v>10</v>
      </c>
      <c r="B15" s="32"/>
      <c r="C15" s="32"/>
      <c r="D15" s="33"/>
      <c r="E15" s="28">
        <v>816354</v>
      </c>
      <c r="F15" s="27">
        <v>5000</v>
      </c>
      <c r="G15" s="27">
        <v>5000</v>
      </c>
      <c r="H15" s="18"/>
    </row>
    <row r="16" spans="1:8" x14ac:dyDescent="0.3">
      <c r="A16" s="34" t="s">
        <v>11</v>
      </c>
      <c r="B16" s="35"/>
      <c r="C16" s="35"/>
      <c r="D16" s="36"/>
      <c r="E16" s="28">
        <v>-68550</v>
      </c>
      <c r="F16" s="45">
        <v>-5000</v>
      </c>
      <c r="G16" s="45">
        <v>-5000</v>
      </c>
      <c r="H16" s="18"/>
    </row>
    <row r="17" spans="1:9" x14ac:dyDescent="0.3">
      <c r="A17" s="37" t="s">
        <v>12</v>
      </c>
      <c r="B17" s="38"/>
      <c r="C17" s="38"/>
      <c r="D17" s="39"/>
      <c r="E17" s="40"/>
      <c r="F17" s="40"/>
      <c r="G17" s="40"/>
      <c r="H17" s="18"/>
    </row>
    <row r="18" spans="1:9" x14ac:dyDescent="0.3">
      <c r="E18" s="42"/>
      <c r="F18" s="42"/>
      <c r="G18" s="42"/>
      <c r="H18" s="18"/>
    </row>
    <row r="19" spans="1:9" x14ac:dyDescent="0.3">
      <c r="A19" s="46" t="s">
        <v>13</v>
      </c>
      <c r="B19" s="47"/>
      <c r="C19" s="47"/>
      <c r="D19" s="48"/>
      <c r="E19" s="27">
        <v>990697</v>
      </c>
      <c r="F19" s="27">
        <v>248645</v>
      </c>
      <c r="G19" s="27">
        <v>258924</v>
      </c>
      <c r="H19" s="18"/>
    </row>
    <row r="20" spans="1:9" x14ac:dyDescent="0.3">
      <c r="A20" s="46" t="s">
        <v>14</v>
      </c>
      <c r="B20" s="47"/>
      <c r="C20" s="47"/>
      <c r="D20" s="48"/>
      <c r="E20" s="27">
        <v>1046793</v>
      </c>
      <c r="F20" s="27">
        <v>234222</v>
      </c>
      <c r="G20" s="27">
        <v>234492</v>
      </c>
      <c r="H20" s="18"/>
    </row>
    <row r="21" spans="1:9" x14ac:dyDescent="0.3">
      <c r="E21" s="42"/>
      <c r="F21" s="42"/>
      <c r="G21" s="42"/>
      <c r="H21" s="18"/>
    </row>
    <row r="22" spans="1:9" x14ac:dyDescent="0.3">
      <c r="A22" s="49" t="s">
        <v>15</v>
      </c>
      <c r="B22" s="50"/>
      <c r="C22" s="50"/>
      <c r="D22" s="51"/>
      <c r="E22" s="27">
        <v>-56096</v>
      </c>
      <c r="F22" s="27">
        <v>14423</v>
      </c>
      <c r="G22" s="27">
        <v>24432</v>
      </c>
      <c r="H22" s="18"/>
    </row>
    <row r="23" spans="1:9" x14ac:dyDescent="0.3">
      <c r="E23" s="42"/>
      <c r="F23" s="42"/>
      <c r="G23" s="42"/>
      <c r="H23" s="18"/>
    </row>
    <row r="24" spans="1:9" x14ac:dyDescent="0.3">
      <c r="A24" s="52" t="s">
        <v>16</v>
      </c>
      <c r="B24" s="53"/>
      <c r="C24" s="53"/>
      <c r="D24" s="53"/>
      <c r="E24" s="54"/>
      <c r="F24" s="54"/>
      <c r="G24" s="54"/>
      <c r="H24" s="18"/>
    </row>
    <row r="25" spans="1:9" x14ac:dyDescent="0.3">
      <c r="A25" s="23" t="s">
        <v>17</v>
      </c>
      <c r="B25" s="43"/>
      <c r="C25" s="43"/>
      <c r="D25" s="44"/>
      <c r="E25" s="27">
        <v>102959</v>
      </c>
      <c r="F25" s="27">
        <v>5000</v>
      </c>
      <c r="G25" s="27">
        <v>5000</v>
      </c>
      <c r="H25" s="18"/>
    </row>
    <row r="26" spans="1:9" x14ac:dyDescent="0.3">
      <c r="A26" s="23" t="s">
        <v>18</v>
      </c>
      <c r="B26" s="43"/>
      <c r="C26" s="43"/>
      <c r="D26" s="44"/>
      <c r="E26" s="27">
        <v>46863</v>
      </c>
      <c r="F26" s="27">
        <v>11954</v>
      </c>
      <c r="G26" s="27">
        <v>8454</v>
      </c>
      <c r="H26" s="18"/>
    </row>
    <row r="27" spans="1:9" x14ac:dyDescent="0.3">
      <c r="A27" s="49" t="s">
        <v>15</v>
      </c>
      <c r="B27" s="50"/>
      <c r="C27" s="50"/>
      <c r="D27" s="51"/>
      <c r="E27" s="27">
        <v>56096</v>
      </c>
      <c r="F27" s="27">
        <v>-6954</v>
      </c>
      <c r="G27" s="27">
        <v>-3454</v>
      </c>
      <c r="H27" s="18"/>
    </row>
    <row r="28" spans="1:9" ht="15.6" x14ac:dyDescent="0.3">
      <c r="A28" s="55" t="s">
        <v>19</v>
      </c>
      <c r="B28" s="56"/>
      <c r="C28" s="56"/>
      <c r="D28" s="57"/>
      <c r="E28" s="58">
        <v>0</v>
      </c>
      <c r="F28" s="58">
        <v>7469</v>
      </c>
      <c r="G28" s="58">
        <v>20978</v>
      </c>
      <c r="H28" s="59"/>
      <c r="I28" s="74" t="s">
        <v>31</v>
      </c>
    </row>
    <row r="37" spans="1:7" x14ac:dyDescent="0.3">
      <c r="A37" s="1" t="s">
        <v>20</v>
      </c>
    </row>
    <row r="40" spans="1:7" x14ac:dyDescent="0.3">
      <c r="B40" s="60" t="s">
        <v>21</v>
      </c>
      <c r="C40" s="61" t="s">
        <v>22</v>
      </c>
      <c r="D40" s="62"/>
      <c r="E40" s="52" t="s">
        <v>23</v>
      </c>
      <c r="F40" s="62"/>
    </row>
    <row r="41" spans="1:7" x14ac:dyDescent="0.3">
      <c r="B41" s="20"/>
      <c r="C41" s="63"/>
      <c r="D41" s="64" t="s">
        <v>24</v>
      </c>
      <c r="E41" s="63"/>
      <c r="F41" s="63" t="s">
        <v>24</v>
      </c>
    </row>
    <row r="42" spans="1:7" x14ac:dyDescent="0.3">
      <c r="B42" s="65">
        <v>41</v>
      </c>
      <c r="C42" s="66"/>
      <c r="D42" s="67">
        <v>244326</v>
      </c>
      <c r="E42" s="66"/>
      <c r="F42" s="67">
        <v>244326</v>
      </c>
      <c r="G42" s="68"/>
    </row>
    <row r="43" spans="1:7" x14ac:dyDescent="0.3">
      <c r="B43" s="65">
        <v>46</v>
      </c>
      <c r="C43" s="66"/>
      <c r="D43" s="67">
        <v>7800</v>
      </c>
      <c r="E43" s="66"/>
      <c r="F43" s="67">
        <v>7800</v>
      </c>
      <c r="G43" s="68"/>
    </row>
    <row r="44" spans="1:7" x14ac:dyDescent="0.3">
      <c r="B44" s="65">
        <v>71</v>
      </c>
      <c r="C44" s="66"/>
      <c r="D44" s="67">
        <v>32409</v>
      </c>
      <c r="E44" s="66"/>
      <c r="F44" s="67">
        <v>32409</v>
      </c>
      <c r="G44" s="68"/>
    </row>
    <row r="45" spans="1:7" x14ac:dyDescent="0.3">
      <c r="B45" s="65" t="s">
        <v>25</v>
      </c>
      <c r="C45" s="66"/>
      <c r="D45" s="67">
        <v>656289</v>
      </c>
      <c r="E45" s="66"/>
      <c r="F45" s="67">
        <v>656289</v>
      </c>
      <c r="G45" s="68"/>
    </row>
    <row r="46" spans="1:7" x14ac:dyDescent="0.3">
      <c r="B46" s="65" t="s">
        <v>26</v>
      </c>
      <c r="C46" s="66"/>
      <c r="D46" s="67">
        <v>9750</v>
      </c>
      <c r="E46" s="66"/>
      <c r="F46" s="67">
        <v>9750</v>
      </c>
      <c r="G46" s="68"/>
    </row>
    <row r="47" spans="1:7" x14ac:dyDescent="0.3">
      <c r="B47" s="65">
        <v>52</v>
      </c>
      <c r="C47" s="66"/>
      <c r="D47" s="67">
        <v>53000</v>
      </c>
      <c r="E47" s="66"/>
      <c r="F47" s="67">
        <v>53000</v>
      </c>
      <c r="G47" s="68"/>
    </row>
    <row r="48" spans="1:7" x14ac:dyDescent="0.3">
      <c r="B48" s="69">
        <v>111</v>
      </c>
      <c r="C48" s="70"/>
      <c r="D48" s="67">
        <v>90082</v>
      </c>
      <c r="E48" s="70"/>
      <c r="F48" s="67">
        <v>90082</v>
      </c>
      <c r="G48" s="68"/>
    </row>
    <row r="49" spans="1:7" x14ac:dyDescent="0.3">
      <c r="B49" s="69"/>
      <c r="C49" s="70"/>
      <c r="D49" s="67">
        <v>0</v>
      </c>
      <c r="E49" s="70"/>
      <c r="F49" s="67">
        <v>0</v>
      </c>
      <c r="G49" s="68"/>
    </row>
    <row r="50" spans="1:7" x14ac:dyDescent="0.3">
      <c r="B50" s="69" t="s">
        <v>27</v>
      </c>
      <c r="C50" s="66"/>
      <c r="D50" s="71">
        <f>SUM(D42:D49)</f>
        <v>1093656</v>
      </c>
      <c r="E50" s="66"/>
      <c r="F50" s="71">
        <f>SUM(F42:F49)</f>
        <v>1093656</v>
      </c>
      <c r="G50" s="68"/>
    </row>
    <row r="51" spans="1:7" x14ac:dyDescent="0.3">
      <c r="B51" s="72"/>
    </row>
    <row r="52" spans="1:7" x14ac:dyDescent="0.3">
      <c r="D52" s="73"/>
      <c r="G52" s="74" t="s">
        <v>28</v>
      </c>
    </row>
    <row r="53" spans="1:7" x14ac:dyDescent="0.3">
      <c r="D53" s="73"/>
      <c r="G53" s="74" t="s">
        <v>29</v>
      </c>
    </row>
    <row r="54" spans="1:7" x14ac:dyDescent="0.3">
      <c r="A54" s="75" t="s">
        <v>30</v>
      </c>
      <c r="D54" s="73"/>
      <c r="G54" s="74"/>
    </row>
    <row r="55" spans="1:7" x14ac:dyDescent="0.3">
      <c r="D55" s="73"/>
      <c r="G55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6B39-8525-4711-AE94-B5C753DD4247}">
  <dimension ref="A3:H29"/>
  <sheetViews>
    <sheetView topLeftCell="A52" workbookViewId="0">
      <selection activeCell="R10" sqref="R10"/>
    </sheetView>
  </sheetViews>
  <sheetFormatPr defaultRowHeight="14.4" x14ac:dyDescent="0.3"/>
  <cols>
    <col min="2" max="2" width="14.77734375" customWidth="1"/>
  </cols>
  <sheetData>
    <row r="3" spans="1:8" ht="24.6" x14ac:dyDescent="0.4">
      <c r="A3" s="77" t="s">
        <v>31</v>
      </c>
      <c r="B3" s="74"/>
      <c r="C3" s="78" t="s">
        <v>32</v>
      </c>
    </row>
    <row r="5" spans="1:8" ht="24.6" x14ac:dyDescent="0.4">
      <c r="E5" s="78"/>
    </row>
    <row r="9" spans="1:8" ht="17.399999999999999" x14ac:dyDescent="0.3">
      <c r="D9" s="11"/>
      <c r="E9" s="79"/>
    </row>
    <row r="12" spans="1:8" ht="24.6" x14ac:dyDescent="0.4">
      <c r="C12" s="78"/>
      <c r="D12" s="11"/>
      <c r="E12" s="10" t="s">
        <v>33</v>
      </c>
    </row>
    <row r="13" spans="1:8" ht="15" thickBot="1" x14ac:dyDescent="0.35"/>
    <row r="14" spans="1:8" ht="23.4" thickBot="1" x14ac:dyDescent="0.45">
      <c r="B14" s="80"/>
      <c r="C14" s="81" t="s">
        <v>34</v>
      </c>
      <c r="D14" s="82"/>
      <c r="E14" s="82"/>
      <c r="F14" s="82"/>
      <c r="G14" s="82"/>
      <c r="H14" s="83"/>
    </row>
    <row r="15" spans="1:8" ht="23.4" thickBot="1" x14ac:dyDescent="0.45">
      <c r="B15" s="80"/>
      <c r="C15" s="80"/>
      <c r="D15" s="80"/>
      <c r="E15" s="80"/>
      <c r="F15" s="80"/>
      <c r="G15" s="80"/>
      <c r="H15" s="80"/>
    </row>
    <row r="16" spans="1:8" ht="23.4" thickBot="1" x14ac:dyDescent="0.45">
      <c r="B16" s="80"/>
      <c r="C16" s="84" t="s">
        <v>35</v>
      </c>
      <c r="D16" s="85"/>
      <c r="E16" s="85"/>
      <c r="F16" s="85"/>
      <c r="G16" s="85"/>
      <c r="H16" s="86"/>
    </row>
    <row r="23" spans="1:4" x14ac:dyDescent="0.3">
      <c r="A23" s="74" t="s">
        <v>36</v>
      </c>
    </row>
    <row r="24" spans="1:4" x14ac:dyDescent="0.3">
      <c r="A24" s="74" t="s">
        <v>37</v>
      </c>
    </row>
    <row r="25" spans="1:4" x14ac:dyDescent="0.3">
      <c r="D25" s="87"/>
    </row>
    <row r="26" spans="1:4" x14ac:dyDescent="0.3">
      <c r="A26" s="74"/>
      <c r="B26" s="87"/>
    </row>
    <row r="27" spans="1:4" x14ac:dyDescent="0.3">
      <c r="A27" s="74" t="s">
        <v>38</v>
      </c>
      <c r="B27" s="87">
        <v>45944</v>
      </c>
      <c r="C27" s="87"/>
    </row>
    <row r="28" spans="1:4" x14ac:dyDescent="0.3">
      <c r="A28" s="74" t="s">
        <v>39</v>
      </c>
      <c r="B28" s="87">
        <v>45959</v>
      </c>
      <c r="C28" s="87"/>
    </row>
    <row r="29" spans="1:4" x14ac:dyDescent="0.3">
      <c r="A29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2055-7DF6-46D7-8F3C-0C9872B8F19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Príjmy</vt:lpstr>
      <vt:lpstr>Výdavky</vt:lpstr>
      <vt:lpstr>Rekapit</vt:lpstr>
      <vt:lpstr>Hárok4</vt:lpstr>
      <vt:lpstr>Hárok5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RUSNÁKOVÁ Marta</dc:creator>
  <cp:lastModifiedBy>RUSNÁKOVÁ Marta</cp:lastModifiedBy>
  <dcterms:created xsi:type="dcterms:W3CDTF">2015-06-05T18:19:34Z</dcterms:created>
  <dcterms:modified xsi:type="dcterms:W3CDTF">2025-10-16T13:25:07Z</dcterms:modified>
</cp:coreProperties>
</file>